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RINA 2015-2020\2024 FINANCA\PBA 2025-2027\2024 PBA 2025-2027 PERGATITJA FAZA 1\"/>
    </mc:Choice>
  </mc:AlternateContent>
  <xr:revisionPtr revIDLastSave="0" documentId="13_ncr:1_{500F1249-7DF5-403B-9BBA-D7D118C400DB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Formati 1 Misioni" sheetId="5" r:id="rId1"/>
    <sheet name="Formati 2 Politikat Ekzistuese" sheetId="9" r:id="rId2"/>
    <sheet name="Formati 3 Politika te reja" sheetId="2" r:id="rId3"/>
    <sheet name="F.4. Alokimi i tavaneve per PE" sheetId="4" r:id="rId4"/>
    <sheet name="F.5. Investimet ne vazhdim" sheetId="6" r:id="rId5"/>
    <sheet name="F.6.Investime te reja" sheetId="7" r:id="rId6"/>
  </sheets>
  <definedNames>
    <definedName name="_xlnm.Print_Area" localSheetId="5">'F.6.Investime te reja'!$A$1:$AA$23</definedName>
    <definedName name="_xlnm.Print_Area" localSheetId="1">'Formati 2 Politikat Ekzistuese'!$A$1:$K$242</definedName>
    <definedName name="_xlnm.Print_Area" localSheetId="2">'Formati 3 Politika te reja'!$A$1:$K$125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6" i="9" l="1"/>
  <c r="F236" i="9"/>
  <c r="G236" i="9"/>
  <c r="D236" i="9"/>
  <c r="E235" i="9"/>
  <c r="F235" i="9"/>
  <c r="G235" i="9"/>
  <c r="D235" i="9"/>
  <c r="E234" i="9"/>
  <c r="F234" i="9"/>
  <c r="G234" i="9"/>
  <c r="D234" i="9"/>
  <c r="E231" i="9"/>
  <c r="F231" i="9"/>
  <c r="G231" i="9"/>
  <c r="E230" i="9"/>
  <c r="F230" i="9"/>
  <c r="G230" i="9"/>
  <c r="D231" i="9"/>
  <c r="D230" i="9"/>
  <c r="E229" i="9"/>
  <c r="F229" i="9"/>
  <c r="G229" i="9"/>
  <c r="D229" i="9"/>
  <c r="E228" i="9"/>
  <c r="F228" i="9"/>
  <c r="G228" i="9"/>
  <c r="D228" i="9"/>
  <c r="F204" i="9"/>
  <c r="E204" i="9"/>
  <c r="D204" i="9"/>
  <c r="D219" i="9"/>
  <c r="E233" i="9"/>
  <c r="F233" i="9"/>
  <c r="G233" i="9"/>
  <c r="D233" i="9"/>
  <c r="D109" i="9"/>
  <c r="D227" i="9" l="1"/>
  <c r="D106" i="2"/>
  <c r="C104" i="2"/>
  <c r="D160" i="9"/>
  <c r="G167" i="9"/>
  <c r="G177" i="9" s="1"/>
  <c r="F167" i="9"/>
  <c r="F177" i="9" s="1"/>
  <c r="E167" i="9"/>
  <c r="E177" i="9" s="1"/>
  <c r="D167" i="9"/>
  <c r="D177" i="9" s="1"/>
  <c r="F162" i="9"/>
  <c r="E162" i="9"/>
  <c r="G161" i="9"/>
  <c r="F161" i="9"/>
  <c r="E161" i="9"/>
  <c r="F160" i="9"/>
  <c r="E160" i="9"/>
  <c r="F163" i="9" l="1"/>
  <c r="E163" i="9"/>
  <c r="G162" i="9"/>
  <c r="G160" i="9"/>
  <c r="G163" i="9" s="1"/>
  <c r="E226" i="9" l="1"/>
  <c r="F226" i="9"/>
  <c r="G226" i="9"/>
  <c r="D226" i="9"/>
  <c r="E225" i="9"/>
  <c r="F225" i="9"/>
  <c r="G225" i="9"/>
  <c r="D225" i="9"/>
  <c r="E224" i="9"/>
  <c r="D224" i="9"/>
  <c r="E222" i="9"/>
  <c r="F222" i="9"/>
  <c r="G222" i="9"/>
  <c r="E223" i="9"/>
  <c r="F223" i="9"/>
  <c r="G223" i="9"/>
  <c r="D223" i="9"/>
  <c r="D222" i="9"/>
  <c r="E220" i="9"/>
  <c r="F220" i="9"/>
  <c r="G220" i="9"/>
  <c r="D220" i="9"/>
  <c r="E219" i="9"/>
  <c r="F219" i="9"/>
  <c r="G219" i="9"/>
  <c r="E217" i="9"/>
  <c r="F217" i="9"/>
  <c r="G217" i="9"/>
  <c r="D217" i="9"/>
  <c r="E216" i="9"/>
  <c r="F216" i="9"/>
  <c r="G216" i="9"/>
  <c r="D216" i="9"/>
  <c r="E214" i="9"/>
  <c r="F214" i="9"/>
  <c r="G214" i="9"/>
  <c r="D214" i="9"/>
  <c r="E213" i="9"/>
  <c r="F213" i="9"/>
  <c r="G213" i="9"/>
  <c r="D213" i="9"/>
  <c r="E211" i="9"/>
  <c r="F211" i="9"/>
  <c r="G211" i="9"/>
  <c r="D211" i="9"/>
  <c r="E210" i="9"/>
  <c r="F210" i="9"/>
  <c r="G210" i="9"/>
  <c r="D210" i="9"/>
  <c r="E208" i="9"/>
  <c r="F208" i="9"/>
  <c r="G208" i="9"/>
  <c r="D208" i="9"/>
  <c r="G207" i="9"/>
  <c r="E207" i="9"/>
  <c r="F207" i="9"/>
  <c r="D207" i="9"/>
  <c r="D21" i="2"/>
  <c r="D232" i="9" l="1"/>
  <c r="D206" i="9"/>
  <c r="D105" i="2"/>
  <c r="E134" i="9"/>
  <c r="F98" i="2" l="1"/>
  <c r="E98" i="2"/>
  <c r="D98" i="2"/>
  <c r="C98" i="2"/>
  <c r="F93" i="2"/>
  <c r="E93" i="2"/>
  <c r="D93" i="2"/>
  <c r="C93" i="2"/>
  <c r="F90" i="2"/>
  <c r="E90" i="2"/>
  <c r="D90" i="2"/>
  <c r="C90" i="2"/>
  <c r="F87" i="2"/>
  <c r="E87" i="2"/>
  <c r="D87" i="2"/>
  <c r="C87" i="2"/>
  <c r="F84" i="2"/>
  <c r="E84" i="2"/>
  <c r="D84" i="2"/>
  <c r="C84" i="2"/>
  <c r="F81" i="2"/>
  <c r="E81" i="2"/>
  <c r="D81" i="2"/>
  <c r="C81" i="2"/>
  <c r="F78" i="2"/>
  <c r="E78" i="2"/>
  <c r="D78" i="2"/>
  <c r="C78" i="2"/>
  <c r="F75" i="2"/>
  <c r="E75" i="2"/>
  <c r="D75" i="2"/>
  <c r="C75" i="2"/>
  <c r="C72" i="2"/>
  <c r="F72" i="2"/>
  <c r="E72" i="2"/>
  <c r="D72" i="2"/>
  <c r="F103" i="2"/>
  <c r="C105" i="2"/>
  <c r="C106" i="2"/>
  <c r="F232" i="9"/>
  <c r="E232" i="9"/>
  <c r="F227" i="9"/>
  <c r="E221" i="9"/>
  <c r="G215" i="9"/>
  <c r="F215" i="9"/>
  <c r="E212" i="9"/>
  <c r="F209" i="9"/>
  <c r="E209" i="9"/>
  <c r="D209" i="9"/>
  <c r="G209" i="9"/>
  <c r="F206" i="9"/>
  <c r="E206" i="9"/>
  <c r="G197" i="9"/>
  <c r="F197" i="9"/>
  <c r="E197" i="9"/>
  <c r="D197" i="9"/>
  <c r="G192" i="9"/>
  <c r="F192" i="9"/>
  <c r="E192" i="9"/>
  <c r="D192" i="9"/>
  <c r="G186" i="9"/>
  <c r="F186" i="9"/>
  <c r="E186" i="9"/>
  <c r="G146" i="9"/>
  <c r="F146" i="9"/>
  <c r="G141" i="9"/>
  <c r="F141" i="9"/>
  <c r="E141" i="9"/>
  <c r="E151" i="9" s="1"/>
  <c r="D141" i="9"/>
  <c r="G135" i="9"/>
  <c r="F135" i="9"/>
  <c r="E135" i="9"/>
  <c r="G116" i="9"/>
  <c r="G126" i="9" s="1"/>
  <c r="F116" i="9"/>
  <c r="F126" i="9" s="1"/>
  <c r="F109" i="9" s="1"/>
  <c r="E116" i="9"/>
  <c r="D116" i="9"/>
  <c r="D126" i="9" s="1"/>
  <c r="G110" i="9"/>
  <c r="F110" i="9"/>
  <c r="E110" i="9"/>
  <c r="G96" i="9"/>
  <c r="F96" i="9"/>
  <c r="E96" i="9"/>
  <c r="D96" i="9"/>
  <c r="D68" i="9" s="1"/>
  <c r="G69" i="9"/>
  <c r="F69" i="9"/>
  <c r="E69" i="9"/>
  <c r="F56" i="9"/>
  <c r="F224" i="9" s="1"/>
  <c r="G53" i="9"/>
  <c r="F53" i="9"/>
  <c r="E53" i="9"/>
  <c r="E59" i="9" s="1"/>
  <c r="D53" i="9"/>
  <c r="D44" i="9"/>
  <c r="G32" i="9"/>
  <c r="F32" i="9"/>
  <c r="E32" i="9"/>
  <c r="G151" i="9" l="1"/>
  <c r="F221" i="9"/>
  <c r="G227" i="9"/>
  <c r="G232" i="9"/>
  <c r="G218" i="9"/>
  <c r="G221" i="9"/>
  <c r="D218" i="9"/>
  <c r="E218" i="9"/>
  <c r="E126" i="9"/>
  <c r="E205" i="9" s="1"/>
  <c r="F151" i="9"/>
  <c r="F205" i="9" s="1"/>
  <c r="D215" i="9"/>
  <c r="E227" i="9"/>
  <c r="G206" i="9"/>
  <c r="F212" i="9"/>
  <c r="E215" i="9"/>
  <c r="G212" i="9"/>
  <c r="F218" i="9"/>
  <c r="D221" i="9"/>
  <c r="D212" i="9"/>
  <c r="D202" i="9"/>
  <c r="D184" i="9" s="1"/>
  <c r="E202" i="9"/>
  <c r="E184" i="9" s="1"/>
  <c r="F202" i="9"/>
  <c r="F184" i="9" s="1"/>
  <c r="F185" i="9" s="1"/>
  <c r="D151" i="9"/>
  <c r="G202" i="9"/>
  <c r="G184" i="9" s="1"/>
  <c r="G185" i="9" s="1"/>
  <c r="F59" i="9"/>
  <c r="F60" i="9" s="1"/>
  <c r="E103" i="2"/>
  <c r="C103" i="2"/>
  <c r="D103" i="2"/>
  <c r="G70" i="9"/>
  <c r="E70" i="9"/>
  <c r="E71" i="9"/>
  <c r="E60" i="9"/>
  <c r="F97" i="9"/>
  <c r="G97" i="9"/>
  <c r="F70" i="9"/>
  <c r="E97" i="9"/>
  <c r="G109" i="9"/>
  <c r="G112" i="9" s="1"/>
  <c r="G111" i="9"/>
  <c r="F33" i="9"/>
  <c r="F31" i="9"/>
  <c r="E111" i="9"/>
  <c r="E109" i="9"/>
  <c r="E112" i="9" s="1"/>
  <c r="E136" i="9"/>
  <c r="F136" i="9"/>
  <c r="F134" i="9"/>
  <c r="E31" i="9"/>
  <c r="F111" i="9"/>
  <c r="D59" i="9"/>
  <c r="G56" i="9"/>
  <c r="G224" i="9" s="1"/>
  <c r="D97" i="9"/>
  <c r="F71" i="9"/>
  <c r="D134" i="9" l="1"/>
  <c r="E137" i="9" s="1"/>
  <c r="D205" i="9"/>
  <c r="G133" i="9"/>
  <c r="D185" i="9"/>
  <c r="E187" i="9"/>
  <c r="F187" i="9"/>
  <c r="G188" i="9"/>
  <c r="D60" i="9"/>
  <c r="G187" i="9"/>
  <c r="E185" i="9"/>
  <c r="E188" i="9" s="1"/>
  <c r="F112" i="9"/>
  <c r="F34" i="9"/>
  <c r="G71" i="9"/>
  <c r="G59" i="9"/>
  <c r="G205" i="9" s="1"/>
  <c r="F137" i="9"/>
  <c r="G134" i="9" l="1"/>
  <c r="G137" i="9" s="1"/>
  <c r="G204" i="9"/>
  <c r="G136" i="9"/>
  <c r="F188" i="9"/>
  <c r="F237" i="9"/>
  <c r="E237" i="9"/>
  <c r="G60" i="9"/>
  <c r="D31" i="9"/>
  <c r="E34" i="9" s="1"/>
  <c r="D237" i="9"/>
  <c r="E33" i="9"/>
  <c r="G31" i="9" l="1"/>
  <c r="G34" i="9" s="1"/>
  <c r="G33" i="9"/>
  <c r="G237" i="9"/>
  <c r="D14" i="4" l="1"/>
  <c r="G27" i="4"/>
  <c r="F27" i="4"/>
  <c r="E27" i="4"/>
  <c r="D27" i="4"/>
  <c r="G14" i="4"/>
  <c r="F14" i="4"/>
  <c r="E14" i="4"/>
  <c r="D57" i="2" l="1"/>
  <c r="E57" i="2"/>
  <c r="F57" i="2"/>
  <c r="C57" i="2"/>
  <c r="E106" i="2"/>
  <c r="F106" i="2"/>
  <c r="D104" i="2" l="1"/>
  <c r="E105" i="2"/>
  <c r="E104" i="2" s="1"/>
  <c r="F105" i="2"/>
  <c r="F104" i="2" s="1"/>
  <c r="F68" i="2" l="1"/>
  <c r="E68" i="2"/>
  <c r="D68" i="2"/>
  <c r="F67" i="2"/>
  <c r="E67" i="2"/>
  <c r="D67" i="2"/>
  <c r="F66" i="2"/>
  <c r="E66" i="2"/>
  <c r="D66" i="2"/>
  <c r="F24" i="2"/>
  <c r="F23" i="2"/>
  <c r="E23" i="2"/>
  <c r="D23" i="2"/>
  <c r="F22" i="2"/>
  <c r="E22" i="2"/>
  <c r="D22" i="2"/>
  <c r="D24" i="2" l="1"/>
  <c r="E24" i="2"/>
</calcChain>
</file>

<file path=xl/sharedStrings.xml><?xml version="1.0" encoding="utf-8"?>
<sst xmlns="http://schemas.openxmlformats.org/spreadsheetml/2006/main" count="616" uniqueCount="193">
  <si>
    <t xml:space="preserve">600. Pagat </t>
  </si>
  <si>
    <t xml:space="preserve">602. Mallrat dhe shërbimet </t>
  </si>
  <si>
    <t xml:space="preserve">603. Subvencionet </t>
  </si>
  <si>
    <t xml:space="preserve">606. Transferta për familjet dhe individët </t>
  </si>
  <si>
    <t>Kodi i Programit</t>
  </si>
  <si>
    <t>Buxheti</t>
  </si>
  <si>
    <t>Parashikimi</t>
  </si>
  <si>
    <t>Përshkrimi i Programit</t>
  </si>
  <si>
    <t>Sasia</t>
  </si>
  <si>
    <t>Përshkrimi i Produktit:</t>
  </si>
  <si>
    <t>Qëllimet e Politikës së Programit</t>
  </si>
  <si>
    <t>Treguesit e Performancës në nivel Qëllimi</t>
  </si>
  <si>
    <t>Objektivi 1 i Politikës së Programit</t>
  </si>
  <si>
    <t>Treguesit e Performancës për Objektivin 1</t>
  </si>
  <si>
    <t>Njësia Matëse</t>
  </si>
  <si>
    <t>Kosto totale (në mijë lekë)</t>
  </si>
  <si>
    <t xml:space="preserve">Ndryshimi në % i Sasisë  </t>
  </si>
  <si>
    <t xml:space="preserve">Ndryshimi në % i kostos totale  </t>
  </si>
  <si>
    <t>Ndryshimi në % i kostos për njësi</t>
  </si>
  <si>
    <t>230. Aktivet e patrupëzuara</t>
  </si>
  <si>
    <t>231. Aktivet e trupëzuara</t>
  </si>
  <si>
    <t>Emërtimi i Programit Buxhetor</t>
  </si>
  <si>
    <t>…</t>
  </si>
  <si>
    <t>Kosto për njësi (në mijë lekë)</t>
  </si>
  <si>
    <t>604. Transferta të brendshme</t>
  </si>
  <si>
    <t>605. Transferta të jashtme</t>
  </si>
  <si>
    <t>Programi Buxhetor Afatmesëm</t>
  </si>
  <si>
    <t>Treguesit e Performancës për Objektivin</t>
  </si>
  <si>
    <t>Treguesi 1 i Performances</t>
  </si>
  <si>
    <t>Treguesi 2 i Performances</t>
  </si>
  <si>
    <t>Treguesi X i Performances</t>
  </si>
  <si>
    <t>xxxxx</t>
  </si>
  <si>
    <t>Vlera e Synuar</t>
  </si>
  <si>
    <t>Politikat e Reja</t>
  </si>
  <si>
    <t>Objektivi X i Politikës së Programit*</t>
  </si>
  <si>
    <t>Produkti 1</t>
  </si>
  <si>
    <t>Produkti 1***</t>
  </si>
  <si>
    <t>Kodi i Projektit të Investimeve**</t>
  </si>
  <si>
    <t>Emërtimi i Projektit të Investimeve</t>
  </si>
  <si>
    <t>Kodi i Projektit të Investimeve</t>
  </si>
  <si>
    <t>** Në fushën përbri do të vendoset emërtesa e projektit të ri të investimit që synohet të financohet nëpërmjet kostimit të Politikave të Reja</t>
  </si>
  <si>
    <t>**** Totali i Shpenzimeve Buxhetore për Politika të Reja duhet të derivojë si shumë e të gjitha kostove totale të Produkteve të përcaktuara më sipër, si dhe të përputhet plotësisht dhe me shumën e të gjithë artikujve ekonomikë më poshtë</t>
  </si>
  <si>
    <t>Emërtimi i Treguesit 1</t>
  </si>
  <si>
    <t>Vlera Bazë</t>
  </si>
  <si>
    <t>Emërtimi i Treguesit x (shto tregues sipas rastit)</t>
  </si>
  <si>
    <t>601. Sigurimet Shoqërore dhe Shendetësore</t>
  </si>
  <si>
    <t>601. Sigurimet Shoqërore dhe Shëndetësore</t>
  </si>
  <si>
    <t>Produktet për Objektivin 1</t>
  </si>
  <si>
    <t>Kosto totale e produktit 1</t>
  </si>
  <si>
    <r>
      <t xml:space="preserve">Detajimi i Kostos Totale të </t>
    </r>
    <r>
      <rPr>
        <b/>
        <sz val="8"/>
        <color rgb="FFFF0000"/>
        <rFont val="Garamond"/>
        <family val="1"/>
      </rPr>
      <t>Produktit 1</t>
    </r>
    <r>
      <rPr>
        <b/>
        <sz val="8"/>
        <color theme="1"/>
        <rFont val="Garamond"/>
        <family val="1"/>
      </rPr>
      <t xml:space="preserve"> sipas Artikujve Ekonomikë</t>
    </r>
  </si>
  <si>
    <t>Kontroll</t>
  </si>
  <si>
    <t>Kosto totale e produktit X</t>
  </si>
  <si>
    <r>
      <t xml:space="preserve">Detajimi i Kostos Totale të </t>
    </r>
    <r>
      <rPr>
        <b/>
        <sz val="8"/>
        <color rgb="FFFF0000"/>
        <rFont val="Garamond"/>
        <family val="1"/>
      </rPr>
      <t xml:space="preserve">Produktit 1 </t>
    </r>
    <r>
      <rPr>
        <b/>
        <sz val="8"/>
        <color theme="1"/>
        <rFont val="Garamond"/>
        <family val="1"/>
      </rPr>
      <t>sipas Artikujve Ekonomikë</t>
    </r>
  </si>
  <si>
    <r>
      <t xml:space="preserve">Detajimi i Kostos Totale të </t>
    </r>
    <r>
      <rPr>
        <b/>
        <sz val="8"/>
        <color rgb="FFFF0000"/>
        <rFont val="Garamond"/>
        <family val="1"/>
      </rPr>
      <t>Produktit X</t>
    </r>
    <r>
      <rPr>
        <b/>
        <sz val="8"/>
        <color theme="1"/>
        <rFont val="Garamond"/>
        <family val="1"/>
      </rPr>
      <t xml:space="preserve"> sipas Artikujve Ekonomikë</t>
    </r>
  </si>
  <si>
    <r>
      <t xml:space="preserve">Detajimi i Kostos Totale të </t>
    </r>
    <r>
      <rPr>
        <b/>
        <sz val="8"/>
        <color rgb="FFFF0000"/>
        <rFont val="Garamond"/>
        <family val="1"/>
      </rPr>
      <t>Produktit 1</t>
    </r>
    <r>
      <rPr>
        <b/>
        <sz val="8"/>
        <color theme="1"/>
        <rFont val="Garamond"/>
        <family val="1"/>
      </rPr>
      <t xml:space="preserve"> </t>
    </r>
    <r>
      <rPr>
        <sz val="8"/>
        <color theme="1"/>
        <rFont val="Garamond"/>
        <family val="1"/>
      </rPr>
      <t>sipas Artikujve Ekonomikë</t>
    </r>
  </si>
  <si>
    <r>
      <rPr>
        <b/>
        <sz val="8"/>
        <color rgb="FFFF0000"/>
        <rFont val="Garamond"/>
        <family val="1"/>
      </rPr>
      <t xml:space="preserve">Produkti X </t>
    </r>
    <r>
      <rPr>
        <sz val="8"/>
        <color theme="1"/>
        <rFont val="Garamond"/>
        <family val="1"/>
      </rPr>
      <t>(shto produkte sipas rastit)</t>
    </r>
  </si>
  <si>
    <r>
      <t xml:space="preserve">Detajimi i Kostos Totale të </t>
    </r>
    <r>
      <rPr>
        <b/>
        <sz val="8"/>
        <color rgb="FFFF0000"/>
        <rFont val="Garamond"/>
        <family val="1"/>
      </rPr>
      <t>Produktit X</t>
    </r>
    <r>
      <rPr>
        <b/>
        <sz val="8"/>
        <color theme="1"/>
        <rFont val="Garamond"/>
        <family val="1"/>
      </rPr>
      <t xml:space="preserve"> </t>
    </r>
    <r>
      <rPr>
        <sz val="8"/>
        <color theme="1"/>
        <rFont val="Garamond"/>
        <family val="1"/>
      </rPr>
      <t>sipas Artikujve Ekonomikë</t>
    </r>
  </si>
  <si>
    <r>
      <t xml:space="preserve">Totali i shpenzimeve buxhetore për Politika të Reja </t>
    </r>
    <r>
      <rPr>
        <b/>
        <sz val="9"/>
        <color rgb="FFFF0000"/>
        <rFont val="Garamond"/>
        <family val="1"/>
      </rPr>
      <t>sipas produkteve</t>
    </r>
    <r>
      <rPr>
        <b/>
        <sz val="9"/>
        <color theme="1"/>
        <rFont val="Garamond"/>
        <family val="1"/>
      </rPr>
      <t>****</t>
    </r>
  </si>
  <si>
    <r>
      <t xml:space="preserve">Totali i shpenzimeve buxhetore për Politika të Reja </t>
    </r>
    <r>
      <rPr>
        <b/>
        <sz val="9"/>
        <color rgb="FFFF0000"/>
        <rFont val="Garamond"/>
        <family val="1"/>
      </rPr>
      <t>sipas artikujve</t>
    </r>
    <r>
      <rPr>
        <b/>
        <sz val="9"/>
        <color theme="1"/>
        <rFont val="Garamond"/>
        <family val="1"/>
      </rPr>
      <t>****</t>
    </r>
  </si>
  <si>
    <t>Kosto totale e produktit</t>
  </si>
  <si>
    <t>*** Në këtë fushë dhe në fushën përbri do të specifikohen produktet të cilat mund të jenë të identifikuara më parë
 në kostimin e Politikave Ekzistuese apo janë tërësisht të reja, në varësi të objektivave të politikës të evidentuara më sipër.</t>
  </si>
  <si>
    <t>Drejtori i Drejtorise Ekonomike/Finances/Nepunesi Zbatues</t>
  </si>
  <si>
    <t>Emri</t>
  </si>
  <si>
    <t>Nenshkrimi</t>
  </si>
  <si>
    <t>Data</t>
  </si>
  <si>
    <t>Koordinatori i GMS/ Nepunesi Autorizues</t>
  </si>
  <si>
    <t>Sqarime</t>
  </si>
  <si>
    <t xml:space="preserve">* Në fushën përbri duhet të specifikohet objektivi i politikës së programit që mund të jetë i ri ose ekzistues. Në rast se është ekzistues, numri I objektivit duhet të jetë I njëjtë me atë të paraqitur në formatin e politikave ekzistuese. </t>
  </si>
  <si>
    <t>Programet Buxhetore</t>
  </si>
  <si>
    <t>Emërtimi i Njësisë së Qeverisjes Qendrore</t>
  </si>
  <si>
    <t>Kodi i Njësisë së Qeverisjes Qendrore</t>
  </si>
  <si>
    <t>Misioni I Njësisë së Qeverisjes Qendrore</t>
  </si>
  <si>
    <t>Emërtesa e Programit Buxhetor 1</t>
  </si>
  <si>
    <t>Emërtesa e Programit Buxhetor X</t>
  </si>
  <si>
    <t>Kodi I Programit</t>
  </si>
  <si>
    <t>Kodi i Grupit</t>
  </si>
  <si>
    <t>Emri i Grupit</t>
  </si>
  <si>
    <t>Artikujt</t>
  </si>
  <si>
    <t>Paga (600-601)</t>
  </si>
  <si>
    <t>Korente të Tjera (602-606)</t>
  </si>
  <si>
    <t>Kapitale (230-232) Të Brendshme</t>
  </si>
  <si>
    <t>Kapitale (230-232) Të Huaja</t>
  </si>
  <si>
    <t>Jashtë-buxhetore</t>
  </si>
  <si>
    <t>Totali</t>
  </si>
  <si>
    <t>Emri i Programit</t>
  </si>
  <si>
    <t>Kodi i projektit</t>
  </si>
  <si>
    <t>Data e fillimit dhe përfundimit</t>
  </si>
  <si>
    <t xml:space="preserve">Totali i shpenzimeve të investimeve kapitale të projektit *
</t>
  </si>
  <si>
    <t>Progresi financiar ndaj Kostos Totale (%)**</t>
  </si>
  <si>
    <t>Totali i shpenzimeve të investimeve kapitale(të gjitha burimet)*</t>
  </si>
  <si>
    <t>Buxheti i  Shtetit*</t>
  </si>
  <si>
    <t>Investim i Huaj</t>
  </si>
  <si>
    <t>Fond Jashtë-buxhetor*</t>
  </si>
  <si>
    <t>Lidhje me shpenzimet operative buxhetore***</t>
  </si>
  <si>
    <t>Burimi i investimit të huaj</t>
  </si>
  <si>
    <t>Statusi i Projektit****</t>
  </si>
  <si>
    <t xml:space="preserve">Kredi </t>
  </si>
  <si>
    <t>Grant</t>
  </si>
  <si>
    <t>6 (9+12+15+18)</t>
  </si>
  <si>
    <t>7 (10+13+16+19)</t>
  </si>
  <si>
    <t>8 (11+14+17+20)</t>
  </si>
  <si>
    <t>Programi 1</t>
  </si>
  <si>
    <t>Totali për programin</t>
  </si>
  <si>
    <t>Projekti 1</t>
  </si>
  <si>
    <t>Projekti 2</t>
  </si>
  <si>
    <t>Programi 2</t>
  </si>
  <si>
    <t>Të gjitha shpenzimet në mijë Lek</t>
  </si>
  <si>
    <t>*Nuk përfshin shpenzimet operative.</t>
  </si>
  <si>
    <t>**Plotësohet periudha kohore kur është vlerësuar Progresi i  zbatimit të projektit aktual.</t>
  </si>
  <si>
    <t>***Përfshin të gjitha shpenzimet e tjera përveç investimeve kapitale, që kërkohen nga Buxheti i Shtetit për funksionimin dhe mirëmbajtjen e aktivitetit/aseteve që lindin nga investimi. Lidhja me shpenzimet operative duhet të reflektohet gjithashtu në buxhetin që dorëzojnë ministritë e linjës pranë MoFE.</t>
  </si>
  <si>
    <t>***Manuali udhëzues për regjistrimin e statusit të projektit është pjesë e shtojces 2 të udhëzimit standard të përgatitjes së PBA</t>
  </si>
  <si>
    <t>Renditja sipas prioritetit*</t>
  </si>
  <si>
    <t>Titulli  i projektit</t>
  </si>
  <si>
    <t>Kodi i Projektit</t>
  </si>
  <si>
    <t xml:space="preserve">Totali i shpenzimeve të investimeve kapitale të projektit **
</t>
  </si>
  <si>
    <t>Totali i shpenzimeve të investimeve kapitale(të gjitha burimet)**</t>
  </si>
  <si>
    <t>Buxheti i Shtetit**</t>
  </si>
  <si>
    <t>Fond Jashtë-buxhetor**</t>
  </si>
  <si>
    <t>*Renditja e projekteve sipas rëndësisë dhe dobishmërisë së tyre ndaj interesit kombëtar.</t>
  </si>
  <si>
    <t>**Nuk përfshin shpenzimet operative.</t>
  </si>
  <si>
    <t>FORMATI 6: SHPENZIMET PËR PROJEKTET E REJA TË INVESTIMEVE</t>
  </si>
  <si>
    <t>FORMATI 5: SHPENZIMET PËR FINANCIMIN E POLITIKAVE EKZISTUESE PËR PROJEKTET NË VAZHDIM</t>
  </si>
  <si>
    <t>Titulli i projektit</t>
  </si>
  <si>
    <t>FORMATI 1: MISIONI I NJËSISË SË QEVERISJES QENDRORE</t>
  </si>
  <si>
    <r>
      <t xml:space="preserve">FORMATI 4: Alokimi i Tavaneve </t>
    </r>
    <r>
      <rPr>
        <b/>
        <sz val="14"/>
        <color rgb="FFFF0000"/>
        <rFont val="Garamond"/>
        <family val="1"/>
      </rPr>
      <t xml:space="preserve">për financimin e politikave ekzistuese </t>
    </r>
    <r>
      <rPr>
        <b/>
        <sz val="14"/>
        <rFont val="Garamond"/>
        <family val="1"/>
      </rPr>
      <t>per Programet</t>
    </r>
  </si>
  <si>
    <t>Kategoria 1: Shpenzimet Administrative Kapitale</t>
  </si>
  <si>
    <t>Produkti X (shto produkte sipas rastit)</t>
  </si>
  <si>
    <t xml:space="preserve">230. Aktive të patrupëzuara </t>
  </si>
  <si>
    <t xml:space="preserve">231. Aktive të trupëzuara </t>
  </si>
  <si>
    <t xml:space="preserve">Shpenzimet Korrente* </t>
  </si>
  <si>
    <t>Shpenzimet Kapitale***</t>
  </si>
  <si>
    <t>Kodi i Projektit të Investimeve****</t>
  </si>
  <si>
    <t>Totali i shpenzimeve të Programit sipas produkteve*****</t>
  </si>
  <si>
    <t>Totali i shpenzimeve të Programit sipas artikujve*****</t>
  </si>
  <si>
    <t>Titullari i Institucionit / Ministri</t>
  </si>
  <si>
    <t>Drejtuesi i Ekipit të Menaxhimit të Programit</t>
  </si>
  <si>
    <t>Kapitulli 01</t>
  </si>
  <si>
    <t>Kapitulli 05</t>
  </si>
  <si>
    <t xml:space="preserve">Produkti 1 </t>
  </si>
  <si>
    <t>Kodi i Projektit sipas listes se investimeve</t>
  </si>
  <si>
    <r>
      <rPr>
        <b/>
        <sz val="10"/>
        <color rgb="FFFF0000"/>
        <rFont val="Times New Roman"/>
        <family val="1"/>
      </rPr>
      <t>Sqarim:</t>
    </r>
    <r>
      <rPr>
        <b/>
        <sz val="8"/>
        <color rgb="FFFF0000"/>
        <rFont val="Times New Roman"/>
        <family val="1"/>
      </rPr>
      <t xml:space="preserve"> Kodi i Projektit te listes se investime</t>
    </r>
    <r>
      <rPr>
        <sz val="8"/>
        <color theme="1"/>
        <rFont val="Times New Roman"/>
        <family val="1"/>
      </rPr>
      <t>, me metodologjine e re do te jete kodi i produktit per projektet e investimeve. 
* Ky kod duhet te plotesohet nga institucione per projektet ne vazhdim. 
* Te lihet bosh ne rast se kemi te bejme me projekt te ri investimi publik, te paspecifikuar ne listen e investimeve per buxhetin e vitit 2019.</t>
    </r>
  </si>
  <si>
    <t>Kapitull 02</t>
  </si>
  <si>
    <t>Kapitulli 03</t>
  </si>
  <si>
    <t>Kapitulli 04</t>
  </si>
  <si>
    <r>
      <t xml:space="preserve">Detajimi i Kostos Totale të </t>
    </r>
    <r>
      <rPr>
        <b/>
        <sz val="8"/>
        <color rgb="FFFF0000"/>
        <rFont val="Garamond"/>
        <family val="1"/>
      </rPr>
      <t xml:space="preserve">Produktit 1&amp;2 …X </t>
    </r>
    <r>
      <rPr>
        <b/>
        <sz val="8"/>
        <color theme="1"/>
        <rFont val="Garamond"/>
        <family val="1"/>
      </rPr>
      <t>sipas Artikujve Ekonomikë</t>
    </r>
  </si>
  <si>
    <t xml:space="preserve">Kosto totale e projektit </t>
  </si>
  <si>
    <t>Kapitull 05</t>
  </si>
  <si>
    <t>Kapitulli 02</t>
  </si>
  <si>
    <t>KOMITETI SHTETЁROR PЁR KULTET (KSHK)</t>
  </si>
  <si>
    <t>KSHK, mbështetur në VKM - në Nr. 459, datë 23.09.1999,  bashkërendon marrëdhëniet shtet - fe dhe, mbështetur në aktet ligjore dhe nën-ligjore në fuqi për fenë,  mbështet  bashkësitë fetare  në promovimin e vlerave kulturore fetare në vend e në diasporë, duke ruajtur asnjanësinë dhe barazinë  e shtetit në raport me to, nëpërmjet bashkëpunimit me institucionet e tjera shtetërore.</t>
  </si>
  <si>
    <t>08480  Mbështetje për kultet fetare</t>
  </si>
  <si>
    <t>Zbaton politikën shtetërore në fushën e marrëdhënieve ndërmjet Shtetit dhe bashkësive fetare në Republikën e Shqipërisë, duke krijuar kushtet ligjore e financiare për të përmirësuar cilësisht këto marrëdhënie. Mbështet financiarisht bashkësitë fetare të cilat kanë nënshkruar marrëveshje me Këshillin e Ministrave, për përmirësimin e infrastrukturës së tyre administrative, arsimore, shpirtërore e kulturore, si faktorë që kontribuojnë në ruajtjen e traditës, harmonisë dhe tolerancës fetare në vend.</t>
  </si>
  <si>
    <t>Mbështetje për Kultet fetare</t>
  </si>
  <si>
    <t>Mbështetje financiare për bashkësitë fetare, për përmirësimin e infrastrukturës së tyre administrative, arsimore, shpirtërore e kulturore.</t>
  </si>
  <si>
    <t>08480</t>
  </si>
  <si>
    <t>Garantimi i një mjedisi ku, çdo bashkësi fetare të shprehë dhe praktikojë lirisht të drejtën kushtetuese të besimit, nëpërmjet mbështetjes financiare nga shteti.</t>
  </si>
  <si>
    <t>Harmonia Fetare</t>
  </si>
  <si>
    <t>Trend në rritje</t>
  </si>
  <si>
    <t>Forcimi i harmonisë fetare me anë të mbështetjes financiare  dhe hartimin e akteve ligjore dhe nënligjore për këtë qëllim.</t>
  </si>
  <si>
    <t>Forcimi i kontributit të bashkësive fetare në të mirë të shoqërisë</t>
  </si>
  <si>
    <t>Numër  dokumentash/ aktesh nënligjore</t>
  </si>
  <si>
    <t>Financim i Bashkësive fetare  KODI 98709AA</t>
  </si>
  <si>
    <t>Financim i bashkësive fetare, për pagat e personelit të administratës, të arsimtarëve dhe mbështetje për rikonstruksionet e objekteve të kultit, në zbatim të legjislacionit përkatës.</t>
  </si>
  <si>
    <t>Numri i bashkësive</t>
  </si>
  <si>
    <r>
      <t>Detajimi i Kostos Totale të</t>
    </r>
    <r>
      <rPr>
        <b/>
        <sz val="8"/>
        <color rgb="FFFF0000"/>
        <rFont val="Garamond"/>
        <family val="1"/>
      </rPr>
      <t xml:space="preserve"> Produktit 2 </t>
    </r>
    <r>
      <rPr>
        <b/>
        <sz val="8"/>
        <color theme="1"/>
        <rFont val="Garamond"/>
        <family val="1"/>
      </rPr>
      <t>sipas Artikujve Ekonomikë</t>
    </r>
  </si>
  <si>
    <t xml:space="preserve">Network rajonal mes homologësh   KODI 98709AD                                                                                 </t>
  </si>
  <si>
    <t xml:space="preserve">Ndërtimi i infrastrukturës së një rrjeti rajonal me homologët e KSHK ku të trajtohen problematikat e përbashkëta  dhe të ndahen e promovohen praktikat e mira në lidhje me lirinë e fesë dhe besimit dhe marrëdhëniet e tyre me shtetet. </t>
  </si>
  <si>
    <t>Numër aktivitetesh/workshopesh</t>
  </si>
  <si>
    <t>Numër pajisjesh</t>
  </si>
  <si>
    <t>Politike e re</t>
  </si>
  <si>
    <t>Trend rritës</t>
  </si>
  <si>
    <t>Institucione të tjera qeveritare</t>
  </si>
  <si>
    <t>Mbështetje për kultet fetare</t>
  </si>
  <si>
    <t>1087029</t>
  </si>
  <si>
    <r>
      <rPr>
        <b/>
        <sz val="8"/>
        <color rgb="FFFF0000"/>
        <rFont val="Garamond"/>
        <family val="1"/>
      </rPr>
      <t>Produkti 2</t>
    </r>
    <r>
      <rPr>
        <sz val="8"/>
        <color theme="1"/>
        <rFont val="Garamond"/>
        <family val="1"/>
      </rPr>
      <t>(shto produkte sipas rastit)</t>
    </r>
  </si>
  <si>
    <t xml:space="preserve">Produkti 2 </t>
  </si>
  <si>
    <t>FORMAT 2: FORMATI STANDARD I PËRGATITJES SË KËRKESAVE BUXHETORE PBA 2024-2026</t>
  </si>
  <si>
    <t>PBA 2024-2026</t>
  </si>
  <si>
    <t>janar-dhjetor 2024</t>
  </si>
  <si>
    <t>2025-2027</t>
  </si>
  <si>
    <t>Blerje mobilje zyre</t>
  </si>
  <si>
    <t>Grila vartikale etj.</t>
  </si>
  <si>
    <t>M870023</t>
  </si>
  <si>
    <t>Pajisje elektrike dhe elektronike</t>
  </si>
  <si>
    <t>M870018</t>
  </si>
  <si>
    <t>Kondicioner etj.</t>
  </si>
  <si>
    <t xml:space="preserve">Produkti </t>
  </si>
  <si>
    <t>Blerje pajisje zyre</t>
  </si>
  <si>
    <t>Buxheti 2025-2027</t>
  </si>
  <si>
    <t>FORMAT 3: FORMATI STANDARD I PËRGATITJES SË KËRKESAVE BUXHETORE PBA 2025-2027</t>
  </si>
  <si>
    <t>PBA 2025-2027</t>
  </si>
  <si>
    <t xml:space="preserve">Buxheti i miratuar për 2023
</t>
  </si>
  <si>
    <t xml:space="preserve">Projekti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</si>
</sst>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Garamond"/>
      <family val="1"/>
    </font>
    <font>
      <sz val="8"/>
      <color theme="1"/>
      <name val="Garamond"/>
      <family val="1"/>
    </font>
    <font>
      <b/>
      <sz val="9"/>
      <color theme="1"/>
      <name val="Garamond"/>
      <family val="1"/>
    </font>
    <font>
      <i/>
      <sz val="8"/>
      <color theme="1"/>
      <name val="Garamond"/>
      <family val="1"/>
    </font>
    <font>
      <sz val="9"/>
      <color theme="1"/>
      <name val="Garamond"/>
      <family val="1"/>
    </font>
    <font>
      <b/>
      <sz val="8"/>
      <color theme="1"/>
      <name val="Garamond"/>
      <family val="1"/>
    </font>
    <font>
      <sz val="10"/>
      <name val="Arial"/>
      <family val="2"/>
    </font>
    <font>
      <i/>
      <sz val="9"/>
      <color theme="1"/>
      <name val="Garamond"/>
      <family val="1"/>
    </font>
    <font>
      <b/>
      <sz val="10"/>
      <color theme="1"/>
      <name val="Garamond"/>
      <family val="1"/>
    </font>
    <font>
      <i/>
      <sz val="9"/>
      <color theme="1"/>
      <name val="Calibri"/>
      <family val="2"/>
      <scheme val="minor"/>
    </font>
    <font>
      <b/>
      <sz val="8"/>
      <color rgb="FFFF0000"/>
      <name val="Garamond"/>
      <family val="1"/>
    </font>
    <font>
      <b/>
      <i/>
      <sz val="9"/>
      <color rgb="FFFF0000"/>
      <name val="Garamond"/>
      <family val="1"/>
    </font>
    <font>
      <b/>
      <sz val="9"/>
      <color rgb="FFFF0000"/>
      <name val="Garamond"/>
      <family val="1"/>
    </font>
    <font>
      <b/>
      <sz val="11"/>
      <color theme="1"/>
      <name val="Garamond"/>
      <family val="1"/>
    </font>
    <font>
      <sz val="8"/>
      <name val="Arial"/>
      <family val="2"/>
    </font>
    <font>
      <b/>
      <sz val="12"/>
      <color theme="1"/>
      <name val="Garamond"/>
      <family val="1"/>
    </font>
    <font>
      <b/>
      <sz val="11"/>
      <color rgb="FFFF0000"/>
      <name val="Calibri"/>
      <family val="2"/>
      <scheme val="minor"/>
    </font>
    <font>
      <b/>
      <sz val="9"/>
      <name val="Garamond"/>
      <family val="1"/>
    </font>
    <font>
      <b/>
      <sz val="8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b/>
      <sz val="14"/>
      <name val="Garamond"/>
      <family val="1"/>
    </font>
    <font>
      <sz val="14"/>
      <name val="Garamond"/>
      <family val="1"/>
    </font>
    <font>
      <b/>
      <sz val="14"/>
      <color rgb="FFFF0000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4"/>
      <name val="Garamond"/>
      <family val="1"/>
    </font>
    <font>
      <sz val="7"/>
      <color theme="1"/>
      <name val="Garamond"/>
      <family val="1"/>
    </font>
    <font>
      <sz val="12"/>
      <color theme="4"/>
      <name val="Garamond"/>
      <family val="1"/>
    </font>
    <font>
      <sz val="12"/>
      <color theme="1"/>
      <name val="Garamond"/>
      <family val="1"/>
    </font>
    <font>
      <sz val="14"/>
      <color theme="1"/>
      <name val="Garamond"/>
      <family val="1"/>
    </font>
    <font>
      <b/>
      <sz val="16"/>
      <color theme="4"/>
      <name val="Garamond"/>
      <family val="1"/>
    </font>
    <font>
      <sz val="16"/>
      <color theme="4"/>
      <name val="Garamond"/>
      <family val="1"/>
    </font>
    <font>
      <sz val="16"/>
      <color theme="1"/>
      <name val="Garamond"/>
      <family val="1"/>
    </font>
    <font>
      <b/>
      <i/>
      <sz val="16"/>
      <color rgb="FFFF0000"/>
      <name val="Garamond"/>
      <family val="1"/>
    </font>
    <font>
      <sz val="16"/>
      <name val="Garamond"/>
      <family val="1"/>
    </font>
    <font>
      <b/>
      <sz val="16"/>
      <name val="Garamond"/>
      <family val="1"/>
    </font>
    <font>
      <b/>
      <i/>
      <sz val="16"/>
      <name val="Garamond"/>
      <family val="1"/>
    </font>
    <font>
      <sz val="8"/>
      <color rgb="FFFF0000"/>
      <name val="Garamond"/>
      <family val="1"/>
    </font>
    <font>
      <sz val="8"/>
      <name val="Garamond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8"/>
      <name val="Garamond"/>
      <family val="1"/>
    </font>
    <font>
      <b/>
      <sz val="11"/>
      <name val="Calibri"/>
      <family val="2"/>
      <scheme val="minor"/>
    </font>
    <font>
      <i/>
      <sz val="8"/>
      <name val="Garamond"/>
      <family val="1"/>
    </font>
    <font>
      <b/>
      <sz val="10"/>
      <name val="Garamond"/>
      <family val="1"/>
    </font>
    <font>
      <b/>
      <sz val="10"/>
      <color theme="4"/>
      <name val="Garamond"/>
      <family val="1"/>
    </font>
    <font>
      <sz val="10"/>
      <name val="Garamond"/>
      <family val="1"/>
    </font>
    <font>
      <i/>
      <sz val="10"/>
      <name val="Garamond"/>
      <family val="1"/>
    </font>
    <font>
      <b/>
      <sz val="10"/>
      <color theme="0"/>
      <name val="Garamond"/>
      <family val="1"/>
    </font>
    <font>
      <b/>
      <i/>
      <sz val="10"/>
      <color rgb="FFFF0000"/>
      <name val="Garamond"/>
      <family val="1"/>
    </font>
    <font>
      <i/>
      <sz val="10"/>
      <color theme="1"/>
      <name val="Garamond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E74B5"/>
      </left>
      <right/>
      <top style="medium">
        <color rgb="FF2E74B5"/>
      </top>
      <bottom style="medium">
        <color rgb="FF2E74B5"/>
      </bottom>
      <diagonal/>
    </border>
    <border>
      <left/>
      <right/>
      <top style="medium">
        <color rgb="FF2E74B5"/>
      </top>
      <bottom style="medium">
        <color rgb="FF2E74B5"/>
      </bottom>
      <diagonal/>
    </border>
    <border>
      <left/>
      <right/>
      <top style="medium">
        <color rgb="FF2E74B5"/>
      </top>
      <bottom/>
      <diagonal/>
    </border>
    <border>
      <left/>
      <right/>
      <top/>
      <bottom style="medium">
        <color rgb="FF2E74B5"/>
      </bottom>
      <diagonal/>
    </border>
    <border>
      <left/>
      <right style="medium">
        <color rgb="FF2E74B5"/>
      </right>
      <top style="medium">
        <color rgb="FF2E74B5"/>
      </top>
      <bottom style="medium">
        <color rgb="FF2E74B5"/>
      </bottom>
      <diagonal/>
    </border>
    <border>
      <left/>
      <right style="medium">
        <color rgb="FF2E74B5"/>
      </right>
      <top/>
      <bottom style="medium">
        <color rgb="FF2E74B5"/>
      </bottom>
      <diagonal/>
    </border>
    <border>
      <left style="medium">
        <color rgb="FF2E74B5"/>
      </left>
      <right style="medium">
        <color rgb="FF2E74B5"/>
      </right>
      <top/>
      <bottom style="medium">
        <color rgb="FF2E74B5"/>
      </bottom>
      <diagonal/>
    </border>
    <border>
      <left/>
      <right style="medium">
        <color rgb="FF2E74B5"/>
      </right>
      <top/>
      <bottom/>
      <diagonal/>
    </border>
    <border>
      <left style="medium">
        <color rgb="FF2E74B5"/>
      </left>
      <right style="medium">
        <color rgb="FF2E74B5"/>
      </right>
      <top style="medium">
        <color rgb="FF2E74B5"/>
      </top>
      <bottom/>
      <diagonal/>
    </border>
    <border>
      <left style="medium">
        <color rgb="FF2E74B5"/>
      </left>
      <right style="medium">
        <color rgb="FF2E74B5"/>
      </right>
      <top style="medium">
        <color rgb="FF2E74B5"/>
      </top>
      <bottom style="medium">
        <color rgb="FF2E74B5"/>
      </bottom>
      <diagonal/>
    </border>
    <border>
      <left style="medium">
        <color rgb="FF2E74B5"/>
      </left>
      <right style="medium">
        <color rgb="FF2E74B5"/>
      </right>
      <top/>
      <bottom/>
      <diagonal/>
    </border>
    <border>
      <left style="medium">
        <color rgb="FF2E74B5"/>
      </left>
      <right/>
      <top style="medium">
        <color rgb="FF2E74B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2E74B5"/>
      </left>
      <right style="medium">
        <color rgb="FF2E74B5"/>
      </right>
      <top style="medium">
        <color rgb="FF2E74B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0"/>
      </top>
      <bottom style="thin">
        <color theme="4"/>
      </bottom>
      <diagonal/>
    </border>
    <border>
      <left/>
      <right/>
      <top style="thin">
        <color theme="0"/>
      </top>
      <bottom style="thin">
        <color theme="4"/>
      </bottom>
      <diagonal/>
    </border>
    <border>
      <left/>
      <right style="thin">
        <color theme="4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42" fillId="0" borderId="0"/>
  </cellStyleXfs>
  <cellXfs count="346">
    <xf numFmtId="0" fontId="0" fillId="0" borderId="0" xfId="0"/>
    <xf numFmtId="0" fontId="22" fillId="0" borderId="16" xfId="0" applyFont="1" applyBorder="1" applyAlignment="1">
      <alignment horizontal="left" vertical="center" wrapText="1" indent="1"/>
    </xf>
    <xf numFmtId="0" fontId="18" fillId="33" borderId="19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right" vertical="center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left" vertical="center" wrapText="1"/>
    </xf>
    <xf numFmtId="4" fontId="0" fillId="0" borderId="0" xfId="0" applyNumberFormat="1"/>
    <xf numFmtId="3" fontId="19" fillId="33" borderId="16" xfId="0" applyNumberFormat="1" applyFont="1" applyFill="1" applyBorder="1" applyAlignment="1">
      <alignment horizontal="center" vertical="center" wrapText="1"/>
    </xf>
    <xf numFmtId="3" fontId="19" fillId="33" borderId="15" xfId="0" applyNumberFormat="1" applyFont="1" applyFill="1" applyBorder="1" applyAlignment="1">
      <alignment horizontal="center" vertical="center"/>
    </xf>
    <xf numFmtId="164" fontId="19" fillId="33" borderId="15" xfId="0" applyNumberFormat="1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center" vertical="center"/>
    </xf>
    <xf numFmtId="3" fontId="0" fillId="0" borderId="0" xfId="0" applyNumberFormat="1"/>
    <xf numFmtId="0" fontId="25" fillId="0" borderId="16" xfId="0" applyFont="1" applyBorder="1" applyAlignment="1">
      <alignment horizontal="left" vertical="center" wrapText="1" indent="1"/>
    </xf>
    <xf numFmtId="3" fontId="21" fillId="0" borderId="15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0" fontId="16" fillId="0" borderId="0" xfId="0" applyFont="1"/>
    <xf numFmtId="0" fontId="20" fillId="34" borderId="16" xfId="0" applyFont="1" applyFill="1" applyBorder="1" applyAlignment="1">
      <alignment vertical="center" wrapText="1"/>
    </xf>
    <xf numFmtId="3" fontId="23" fillId="34" borderId="15" xfId="0" applyNumberFormat="1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left" vertical="center" wrapText="1"/>
    </xf>
    <xf numFmtId="0" fontId="19" fillId="34" borderId="16" xfId="0" applyFont="1" applyFill="1" applyBorder="1" applyAlignment="1">
      <alignment vertical="center" wrapText="1"/>
    </xf>
    <xf numFmtId="0" fontId="26" fillId="34" borderId="19" xfId="0" applyFont="1" applyFill="1" applyBorder="1" applyAlignment="1">
      <alignment vertical="center" wrapText="1"/>
    </xf>
    <xf numFmtId="0" fontId="26" fillId="33" borderId="19" xfId="0" applyFont="1" applyFill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 indent="1"/>
    </xf>
    <xf numFmtId="0" fontId="19" fillId="33" borderId="18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8" fillId="34" borderId="16" xfId="0" applyFont="1" applyFill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 indent="1"/>
    </xf>
    <xf numFmtId="3" fontId="23" fillId="0" borderId="15" xfId="0" applyNumberFormat="1" applyFont="1" applyBorder="1" applyAlignment="1">
      <alignment horizontal="center" vertical="center"/>
    </xf>
    <xf numFmtId="0" fontId="30" fillId="0" borderId="20" xfId="0" applyFont="1" applyBorder="1" applyAlignment="1">
      <alignment horizontal="left" vertical="center" wrapText="1" indent="1"/>
    </xf>
    <xf numFmtId="0" fontId="30" fillId="35" borderId="16" xfId="0" applyFont="1" applyFill="1" applyBorder="1" applyAlignment="1">
      <alignment vertical="center" wrapText="1"/>
    </xf>
    <xf numFmtId="3" fontId="23" fillId="35" borderId="15" xfId="0" applyNumberFormat="1" applyFont="1" applyFill="1" applyBorder="1" applyAlignment="1">
      <alignment horizontal="center" vertical="center"/>
    </xf>
    <xf numFmtId="0" fontId="30" fillId="36" borderId="16" xfId="0" applyFont="1" applyFill="1" applyBorder="1" applyAlignment="1">
      <alignment vertical="center" wrapText="1"/>
    </xf>
    <xf numFmtId="3" fontId="23" fillId="36" borderId="15" xfId="0" applyNumberFormat="1" applyFont="1" applyFill="1" applyBorder="1" applyAlignment="1">
      <alignment horizontal="center" vertical="center"/>
    </xf>
    <xf numFmtId="0" fontId="22" fillId="35" borderId="16" xfId="0" applyFont="1" applyFill="1" applyBorder="1" applyAlignment="1">
      <alignment horizontal="left" vertical="center" wrapText="1" indent="1"/>
    </xf>
    <xf numFmtId="3" fontId="19" fillId="35" borderId="13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0" fontId="20" fillId="36" borderId="16" xfId="0" applyFont="1" applyFill="1" applyBorder="1" applyAlignment="1">
      <alignment vertical="center" wrapText="1"/>
    </xf>
    <xf numFmtId="0" fontId="20" fillId="35" borderId="16" xfId="0" applyFont="1" applyFill="1" applyBorder="1" applyAlignment="1">
      <alignment horizontal="left" vertical="center" wrapText="1" indent="1"/>
    </xf>
    <xf numFmtId="0" fontId="33" fillId="33" borderId="19" xfId="0" applyFont="1" applyFill="1" applyBorder="1" applyAlignment="1">
      <alignment horizontal="left" vertical="center" wrapText="1"/>
    </xf>
    <xf numFmtId="0" fontId="31" fillId="35" borderId="0" xfId="0" applyFont="1" applyFill="1"/>
    <xf numFmtId="0" fontId="0" fillId="35" borderId="0" xfId="0" applyFill="1"/>
    <xf numFmtId="0" fontId="20" fillId="0" borderId="0" xfId="0" applyFont="1" applyAlignment="1">
      <alignment horizontal="left" vertical="center" wrapText="1" indent="1"/>
    </xf>
    <xf numFmtId="3" fontId="19" fillId="0" borderId="0" xfId="0" applyNumberFormat="1" applyFont="1" applyAlignment="1">
      <alignment horizontal="center" vertical="center"/>
    </xf>
    <xf numFmtId="0" fontId="35" fillId="0" borderId="22" xfId="0" applyFont="1" applyBorder="1"/>
    <xf numFmtId="0" fontId="20" fillId="0" borderId="0" xfId="0" applyFont="1"/>
    <xf numFmtId="0" fontId="35" fillId="0" borderId="0" xfId="0" applyFont="1" applyAlignment="1">
      <alignment horizontal="center" vertical="center" wrapText="1"/>
    </xf>
    <xf numFmtId="0" fontId="35" fillId="0" borderId="0" xfId="0" applyFont="1"/>
    <xf numFmtId="0" fontId="30" fillId="35" borderId="23" xfId="0" applyFont="1" applyFill="1" applyBorder="1"/>
    <xf numFmtId="0" fontId="35" fillId="0" borderId="33" xfId="0" applyFont="1" applyBorder="1"/>
    <xf numFmtId="0" fontId="35" fillId="0" borderId="34" xfId="0" applyFont="1" applyBorder="1"/>
    <xf numFmtId="0" fontId="35" fillId="0" borderId="36" xfId="0" applyFont="1" applyBorder="1"/>
    <xf numFmtId="0" fontId="35" fillId="0" borderId="38" xfId="0" applyFont="1" applyBorder="1"/>
    <xf numFmtId="0" fontId="35" fillId="0" borderId="39" xfId="0" applyFont="1" applyBorder="1"/>
    <xf numFmtId="0" fontId="33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33" fillId="35" borderId="19" xfId="0" applyFont="1" applyFill="1" applyBorder="1" applyAlignment="1">
      <alignment horizontal="left" vertical="center" wrapText="1"/>
    </xf>
    <xf numFmtId="0" fontId="33" fillId="35" borderId="19" xfId="0" applyFont="1" applyFill="1" applyBorder="1" applyAlignment="1">
      <alignment horizontal="center" vertical="center" wrapText="1"/>
    </xf>
    <xf numFmtId="0" fontId="38" fillId="35" borderId="46" xfId="0" applyFont="1" applyFill="1" applyBorder="1"/>
    <xf numFmtId="0" fontId="37" fillId="35" borderId="46" xfId="0" applyFont="1" applyFill="1" applyBorder="1" applyAlignment="1">
      <alignment horizontal="center"/>
    </xf>
    <xf numFmtId="49" fontId="37" fillId="35" borderId="46" xfId="0" applyNumberFormat="1" applyFont="1" applyFill="1" applyBorder="1" applyAlignment="1">
      <alignment horizontal="center"/>
    </xf>
    <xf numFmtId="165" fontId="38" fillId="35" borderId="46" xfId="0" applyNumberFormat="1" applyFont="1" applyFill="1" applyBorder="1"/>
    <xf numFmtId="0" fontId="18" fillId="33" borderId="0" xfId="44" applyFont="1" applyFill="1"/>
    <xf numFmtId="0" fontId="18" fillId="0" borderId="0" xfId="44" applyFont="1"/>
    <xf numFmtId="0" fontId="43" fillId="33" borderId="0" xfId="44" applyFont="1" applyFill="1"/>
    <xf numFmtId="0" fontId="43" fillId="0" borderId="0" xfId="44" applyFont="1"/>
    <xf numFmtId="0" fontId="18" fillId="33" borderId="0" xfId="44" applyFont="1" applyFill="1" applyAlignment="1">
      <alignment vertical="center"/>
    </xf>
    <xf numFmtId="0" fontId="18" fillId="0" borderId="0" xfId="44" applyFont="1" applyAlignment="1">
      <alignment vertical="center"/>
    </xf>
    <xf numFmtId="0" fontId="44" fillId="33" borderId="0" xfId="44" applyFont="1" applyFill="1" applyAlignment="1">
      <alignment horizontal="center" vertical="center"/>
    </xf>
    <xf numFmtId="0" fontId="44" fillId="0" borderId="0" xfId="44" applyFont="1" applyAlignment="1">
      <alignment horizontal="center" vertical="center"/>
    </xf>
    <xf numFmtId="0" fontId="45" fillId="0" borderId="0" xfId="44" applyFont="1"/>
    <xf numFmtId="0" fontId="48" fillId="33" borderId="0" xfId="44" applyFont="1" applyFill="1"/>
    <xf numFmtId="0" fontId="49" fillId="0" borderId="0" xfId="44" applyFont="1"/>
    <xf numFmtId="0" fontId="49" fillId="33" borderId="0" xfId="44" applyFont="1" applyFill="1"/>
    <xf numFmtId="0" fontId="50" fillId="33" borderId="0" xfId="44" applyFont="1" applyFill="1"/>
    <xf numFmtId="0" fontId="50" fillId="33" borderId="0" xfId="44" applyFont="1" applyFill="1" applyAlignment="1">
      <alignment vertical="center"/>
    </xf>
    <xf numFmtId="0" fontId="50" fillId="33" borderId="0" xfId="44" applyFont="1" applyFill="1" applyAlignment="1">
      <alignment horizontal="center" vertical="center"/>
    </xf>
    <xf numFmtId="0" fontId="50" fillId="39" borderId="44" xfId="44" applyFont="1" applyFill="1" applyBorder="1" applyAlignment="1">
      <alignment horizontal="justify" vertical="center" wrapText="1"/>
    </xf>
    <xf numFmtId="0" fontId="50" fillId="0" borderId="44" xfId="44" applyFont="1" applyBorder="1" applyAlignment="1">
      <alignment horizontal="justify" vertical="center" wrapText="1"/>
    </xf>
    <xf numFmtId="0" fontId="50" fillId="0" borderId="44" xfId="44" applyFont="1" applyBorder="1"/>
    <xf numFmtId="0" fontId="50" fillId="0" borderId="0" xfId="44" applyFont="1"/>
    <xf numFmtId="0" fontId="50" fillId="35" borderId="0" xfId="44" applyFont="1" applyFill="1"/>
    <xf numFmtId="0" fontId="53" fillId="37" borderId="50" xfId="44" applyFont="1" applyFill="1" applyBorder="1" applyAlignment="1">
      <alignment horizontal="center" vertical="center" wrapText="1"/>
    </xf>
    <xf numFmtId="0" fontId="53" fillId="37" borderId="50" xfId="44" applyFont="1" applyFill="1" applyBorder="1" applyAlignment="1">
      <alignment horizontal="center" vertical="center"/>
    </xf>
    <xf numFmtId="0" fontId="52" fillId="39" borderId="44" xfId="44" applyFont="1" applyFill="1" applyBorder="1" applyAlignment="1">
      <alignment horizontal="justify" vertical="center" wrapText="1"/>
    </xf>
    <xf numFmtId="0" fontId="52" fillId="0" borderId="44" xfId="44" applyFont="1" applyBorder="1" applyAlignment="1">
      <alignment horizontal="justify" vertical="center" wrapText="1"/>
    </xf>
    <xf numFmtId="0" fontId="52" fillId="0" borderId="44" xfId="44" applyFont="1" applyBorder="1"/>
    <xf numFmtId="0" fontId="53" fillId="33" borderId="0" xfId="44" applyFont="1" applyFill="1"/>
    <xf numFmtId="0" fontId="40" fillId="37" borderId="50" xfId="44" applyFont="1" applyFill="1" applyBorder="1" applyAlignment="1">
      <alignment horizontal="center" vertical="center" wrapText="1"/>
    </xf>
    <xf numFmtId="0" fontId="46" fillId="33" borderId="0" xfId="44" applyFont="1" applyFill="1"/>
    <xf numFmtId="0" fontId="0" fillId="33" borderId="0" xfId="0" applyFill="1"/>
    <xf numFmtId="0" fontId="39" fillId="33" borderId="0" xfId="0" applyFont="1" applyFill="1"/>
    <xf numFmtId="0" fontId="32" fillId="33" borderId="0" xfId="0" applyFont="1" applyFill="1"/>
    <xf numFmtId="0" fontId="36" fillId="33" borderId="0" xfId="0" applyFont="1" applyFill="1"/>
    <xf numFmtId="0" fontId="38" fillId="33" borderId="46" xfId="0" applyFont="1" applyFill="1" applyBorder="1"/>
    <xf numFmtId="0" fontId="38" fillId="33" borderId="0" xfId="0" applyFont="1" applyFill="1"/>
    <xf numFmtId="0" fontId="37" fillId="33" borderId="0" xfId="0" applyFont="1" applyFill="1"/>
    <xf numFmtId="0" fontId="37" fillId="33" borderId="43" xfId="0" applyFont="1" applyFill="1" applyBorder="1"/>
    <xf numFmtId="0" fontId="38" fillId="33" borderId="46" xfId="0" applyFont="1" applyFill="1" applyBorder="1" applyAlignment="1">
      <alignment horizontal="center"/>
    </xf>
    <xf numFmtId="0" fontId="37" fillId="33" borderId="46" xfId="0" applyFont="1" applyFill="1" applyBorder="1"/>
    <xf numFmtId="165" fontId="37" fillId="33" borderId="46" xfId="0" applyNumberFormat="1" applyFont="1" applyFill="1" applyBorder="1"/>
    <xf numFmtId="0" fontId="31" fillId="33" borderId="0" xfId="0" applyFont="1" applyFill="1"/>
    <xf numFmtId="0" fontId="35" fillId="33" borderId="33" xfId="0" applyFont="1" applyFill="1" applyBorder="1"/>
    <xf numFmtId="0" fontId="35" fillId="33" borderId="34" xfId="0" applyFont="1" applyFill="1" applyBorder="1"/>
    <xf numFmtId="0" fontId="35" fillId="33" borderId="22" xfId="0" applyFont="1" applyFill="1" applyBorder="1"/>
    <xf numFmtId="0" fontId="35" fillId="33" borderId="36" xfId="0" applyFont="1" applyFill="1" applyBorder="1"/>
    <xf numFmtId="0" fontId="35" fillId="33" borderId="38" xfId="0" applyFont="1" applyFill="1" applyBorder="1"/>
    <xf numFmtId="0" fontId="35" fillId="33" borderId="39" xfId="0" applyFont="1" applyFill="1" applyBorder="1"/>
    <xf numFmtId="0" fontId="51" fillId="33" borderId="47" xfId="44" applyFont="1" applyFill="1" applyBorder="1"/>
    <xf numFmtId="0" fontId="50" fillId="33" borderId="49" xfId="44" applyFont="1" applyFill="1" applyBorder="1"/>
    <xf numFmtId="0" fontId="16" fillId="0" borderId="0" xfId="0" applyFont="1" applyAlignment="1">
      <alignment horizontal="center"/>
    </xf>
    <xf numFmtId="9" fontId="19" fillId="40" borderId="15" xfId="0" applyNumberFormat="1" applyFont="1" applyFill="1" applyBorder="1" applyAlignment="1">
      <alignment horizontal="center" vertical="center"/>
    </xf>
    <xf numFmtId="0" fontId="34" fillId="0" borderId="0" xfId="0" applyFont="1"/>
    <xf numFmtId="3" fontId="21" fillId="33" borderId="15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wrapText="1"/>
    </xf>
    <xf numFmtId="9" fontId="19" fillId="0" borderId="15" xfId="43" applyFont="1" applyBorder="1" applyAlignment="1">
      <alignment horizontal="center" vertical="center"/>
    </xf>
    <xf numFmtId="164" fontId="0" fillId="0" borderId="0" xfId="43" applyNumberFormat="1" applyFont="1"/>
    <xf numFmtId="164" fontId="19" fillId="0" borderId="15" xfId="43" applyNumberFormat="1" applyFont="1" applyBorder="1" applyAlignment="1">
      <alignment horizontal="center" vertical="center"/>
    </xf>
    <xf numFmtId="3" fontId="19" fillId="0" borderId="16" xfId="0" applyNumberFormat="1" applyFont="1" applyBorder="1" applyAlignment="1">
      <alignment horizontal="center" vertical="center" wrapText="1"/>
    </xf>
    <xf numFmtId="0" fontId="28" fillId="34" borderId="16" xfId="0" applyFont="1" applyFill="1" applyBorder="1" applyAlignment="1">
      <alignment horizontal="left" vertical="center"/>
    </xf>
    <xf numFmtId="0" fontId="29" fillId="0" borderId="60" xfId="0" applyFont="1" applyBorder="1" applyAlignment="1">
      <alignment horizontal="left" vertical="center" wrapText="1" indent="1"/>
    </xf>
    <xf numFmtId="0" fontId="19" fillId="34" borderId="10" xfId="0" applyFont="1" applyFill="1" applyBorder="1" applyAlignment="1">
      <alignment vertical="center"/>
    </xf>
    <xf numFmtId="0" fontId="28" fillId="34" borderId="19" xfId="0" applyFont="1" applyFill="1" applyBorder="1" applyAlignment="1">
      <alignment vertical="center" wrapText="1"/>
    </xf>
    <xf numFmtId="0" fontId="19" fillId="34" borderId="11" xfId="0" applyFont="1" applyFill="1" applyBorder="1" applyAlignment="1">
      <alignment vertical="center"/>
    </xf>
    <xf numFmtId="0" fontId="19" fillId="34" borderId="14" xfId="0" applyFont="1" applyFill="1" applyBorder="1" applyAlignment="1">
      <alignment vertical="center"/>
    </xf>
    <xf numFmtId="0" fontId="28" fillId="34" borderId="19" xfId="0" applyFont="1" applyFill="1" applyBorder="1" applyAlignment="1">
      <alignment horizontal="left" vertical="center" wrapText="1"/>
    </xf>
    <xf numFmtId="3" fontId="19" fillId="33" borderId="15" xfId="43" applyNumberFormat="1" applyFont="1" applyFill="1" applyBorder="1" applyAlignment="1">
      <alignment horizontal="center" vertical="center" wrapText="1"/>
    </xf>
    <xf numFmtId="3" fontId="55" fillId="33" borderId="16" xfId="0" applyNumberFormat="1" applyFont="1" applyFill="1" applyBorder="1" applyAlignment="1">
      <alignment horizontal="center" vertical="center" wrapText="1"/>
    </xf>
    <xf numFmtId="3" fontId="55" fillId="0" borderId="15" xfId="0" applyNumberFormat="1" applyFont="1" applyBorder="1" applyAlignment="1">
      <alignment horizontal="center" vertical="center"/>
    </xf>
    <xf numFmtId="3" fontId="55" fillId="33" borderId="15" xfId="0" applyNumberFormat="1" applyFont="1" applyFill="1" applyBorder="1" applyAlignment="1">
      <alignment horizontal="center" vertical="center"/>
    </xf>
    <xf numFmtId="3" fontId="56" fillId="33" borderId="16" xfId="0" applyNumberFormat="1" applyFont="1" applyFill="1" applyBorder="1" applyAlignment="1">
      <alignment horizontal="center" vertical="center" wrapText="1"/>
    </xf>
    <xf numFmtId="3" fontId="56" fillId="0" borderId="15" xfId="0" applyNumberFormat="1" applyFont="1" applyBorder="1" applyAlignment="1">
      <alignment horizontal="center" vertical="center"/>
    </xf>
    <xf numFmtId="3" fontId="63" fillId="0" borderId="15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9" fillId="33" borderId="15" xfId="0" applyFont="1" applyFill="1" applyBorder="1" applyAlignment="1">
      <alignment horizontal="center" vertical="center"/>
    </xf>
    <xf numFmtId="165" fontId="37" fillId="0" borderId="46" xfId="0" applyNumberFormat="1" applyFont="1" applyBorder="1"/>
    <xf numFmtId="0" fontId="33" fillId="0" borderId="51" xfId="44" applyFont="1" applyBorder="1" applyAlignment="1">
      <alignment horizontal="center" vertical="center" wrapText="1"/>
    </xf>
    <xf numFmtId="3" fontId="56" fillId="0" borderId="15" xfId="43" applyNumberFormat="1" applyFont="1" applyFill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58" fillId="35" borderId="24" xfId="0" applyFont="1" applyFill="1" applyBorder="1" applyAlignment="1">
      <alignment vertical="top" wrapText="1"/>
    </xf>
    <xf numFmtId="0" fontId="58" fillId="35" borderId="28" xfId="0" applyFont="1" applyFill="1" applyBorder="1" applyAlignment="1">
      <alignment vertical="top" wrapText="1"/>
    </xf>
    <xf numFmtId="0" fontId="58" fillId="35" borderId="31" xfId="0" applyFont="1" applyFill="1" applyBorder="1" applyAlignment="1">
      <alignment vertical="top" wrapText="1"/>
    </xf>
    <xf numFmtId="0" fontId="33" fillId="35" borderId="47" xfId="0" applyFont="1" applyFill="1" applyBorder="1" applyAlignment="1">
      <alignment wrapText="1"/>
    </xf>
    <xf numFmtId="0" fontId="33" fillId="35" borderId="48" xfId="0" applyFont="1" applyFill="1" applyBorder="1" applyAlignment="1">
      <alignment wrapText="1"/>
    </xf>
    <xf numFmtId="0" fontId="33" fillId="35" borderId="49" xfId="0" applyFont="1" applyFill="1" applyBorder="1" applyAlignment="1">
      <alignment wrapText="1"/>
    </xf>
    <xf numFmtId="0" fontId="39" fillId="0" borderId="33" xfId="0" applyFont="1" applyBorder="1"/>
    <xf numFmtId="0" fontId="47" fillId="0" borderId="0" xfId="44" applyFont="1"/>
    <xf numFmtId="0" fontId="39" fillId="0" borderId="22" xfId="0" applyFont="1" applyBorder="1"/>
    <xf numFmtId="0" fontId="39" fillId="0" borderId="38" xfId="0" applyFont="1" applyBorder="1"/>
    <xf numFmtId="0" fontId="28" fillId="0" borderId="16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19" fillId="0" borderId="11" xfId="0" applyFont="1" applyBorder="1" applyAlignment="1">
      <alignment vertical="center"/>
    </xf>
    <xf numFmtId="0" fontId="56" fillId="0" borderId="19" xfId="0" applyFont="1" applyBorder="1" applyAlignment="1">
      <alignment vertical="center" wrapText="1"/>
    </xf>
    <xf numFmtId="3" fontId="61" fillId="0" borderId="16" xfId="0" applyNumberFormat="1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64" fillId="33" borderId="0" xfId="44" applyFont="1" applyFill="1"/>
    <xf numFmtId="0" fontId="65" fillId="33" borderId="0" xfId="44" applyFont="1" applyFill="1"/>
    <xf numFmtId="0" fontId="66" fillId="37" borderId="50" xfId="44" applyFont="1" applyFill="1" applyBorder="1" applyAlignment="1">
      <alignment horizontal="center" vertical="center" wrapText="1"/>
    </xf>
    <xf numFmtId="0" fontId="66" fillId="37" borderId="50" xfId="44" applyFont="1" applyFill="1" applyBorder="1" applyAlignment="1">
      <alignment horizontal="center" vertical="center"/>
    </xf>
    <xf numFmtId="0" fontId="64" fillId="37" borderId="50" xfId="44" applyFont="1" applyFill="1" applyBorder="1" applyAlignment="1">
      <alignment horizontal="center" vertical="center" wrapText="1"/>
    </xf>
    <xf numFmtId="0" fontId="66" fillId="37" borderId="50" xfId="44" applyFont="1" applyFill="1" applyBorder="1" applyAlignment="1">
      <alignment horizontal="justify" vertical="center" wrapText="1"/>
    </xf>
    <xf numFmtId="0" fontId="64" fillId="37" borderId="50" xfId="44" applyFont="1" applyFill="1" applyBorder="1" applyAlignment="1">
      <alignment vertical="center" wrapText="1"/>
    </xf>
    <xf numFmtId="0" fontId="66" fillId="37" borderId="50" xfId="44" applyFont="1" applyFill="1" applyBorder="1"/>
    <xf numFmtId="0" fontId="66" fillId="35" borderId="44" xfId="44" applyFont="1" applyFill="1" applyBorder="1" applyAlignment="1">
      <alignment horizontal="justify" vertical="center" wrapText="1"/>
    </xf>
    <xf numFmtId="0" fontId="18" fillId="0" borderId="44" xfId="44" applyFont="1" applyBorder="1" applyAlignment="1">
      <alignment horizontal="justify" vertical="center" wrapText="1"/>
    </xf>
    <xf numFmtId="0" fontId="18" fillId="0" borderId="44" xfId="44" applyFont="1" applyBorder="1"/>
    <xf numFmtId="0" fontId="68" fillId="37" borderId="44" xfId="44" applyFont="1" applyFill="1" applyBorder="1" applyAlignment="1">
      <alignment vertical="center" wrapText="1"/>
    </xf>
    <xf numFmtId="0" fontId="18" fillId="37" borderId="44" xfId="44" applyFont="1" applyFill="1" applyBorder="1"/>
    <xf numFmtId="0" fontId="67" fillId="35" borderId="51" xfId="44" applyFont="1" applyFill="1" applyBorder="1" applyAlignment="1">
      <alignment horizontal="justify" vertical="center" wrapText="1"/>
    </xf>
    <xf numFmtId="0" fontId="26" fillId="0" borderId="44" xfId="44" applyFont="1" applyBorder="1" applyAlignment="1">
      <alignment horizontal="justify" vertical="center" wrapText="1"/>
    </xf>
    <xf numFmtId="0" fontId="69" fillId="35" borderId="45" xfId="44" applyFont="1" applyFill="1" applyBorder="1"/>
    <xf numFmtId="0" fontId="70" fillId="35" borderId="0" xfId="44" applyFont="1" applyFill="1"/>
    <xf numFmtId="0" fontId="18" fillId="35" borderId="0" xfId="44" applyFont="1" applyFill="1"/>
    <xf numFmtId="0" fontId="71" fillId="0" borderId="0" xfId="0" applyFont="1"/>
    <xf numFmtId="0" fontId="72" fillId="0" borderId="22" xfId="0" applyFont="1" applyBorder="1"/>
    <xf numFmtId="0" fontId="73" fillId="0" borderId="22" xfId="0" applyFont="1" applyBorder="1" applyAlignment="1">
      <alignment horizontal="left" vertical="center" wrapText="1"/>
    </xf>
    <xf numFmtId="0" fontId="39" fillId="0" borderId="61" xfId="0" applyFont="1" applyBorder="1" applyAlignment="1">
      <alignment horizontal="center"/>
    </xf>
    <xf numFmtId="0" fontId="39" fillId="0" borderId="62" xfId="0" applyFont="1" applyBorder="1" applyAlignment="1">
      <alignment horizontal="center"/>
    </xf>
    <xf numFmtId="0" fontId="39" fillId="0" borderId="63" xfId="0" applyFont="1" applyBorder="1" applyAlignment="1">
      <alignment horizontal="center"/>
    </xf>
    <xf numFmtId="0" fontId="35" fillId="0" borderId="32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33" borderId="32" xfId="0" applyFont="1" applyFill="1" applyBorder="1" applyAlignment="1">
      <alignment horizontal="center" vertical="center" wrapText="1"/>
    </xf>
    <xf numFmtId="0" fontId="35" fillId="33" borderId="35" xfId="0" applyFont="1" applyFill="1" applyBorder="1" applyAlignment="1">
      <alignment horizontal="center" vertical="center" wrapText="1"/>
    </xf>
    <xf numFmtId="0" fontId="35" fillId="33" borderId="37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/>
    </xf>
    <xf numFmtId="0" fontId="18" fillId="35" borderId="11" xfId="0" applyFont="1" applyFill="1" applyBorder="1" applyAlignment="1">
      <alignment horizontal="center" vertical="center"/>
    </xf>
    <xf numFmtId="0" fontId="18" fillId="35" borderId="14" xfId="0" applyFont="1" applyFill="1" applyBorder="1" applyAlignment="1">
      <alignment horizontal="center" vertical="center"/>
    </xf>
    <xf numFmtId="0" fontId="33" fillId="35" borderId="11" xfId="0" applyFont="1" applyFill="1" applyBorder="1" applyAlignment="1">
      <alignment horizontal="center" vertical="center" wrapText="1"/>
    </xf>
    <xf numFmtId="0" fontId="33" fillId="35" borderId="14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center" vertical="center"/>
    </xf>
    <xf numFmtId="49" fontId="18" fillId="33" borderId="11" xfId="0" applyNumberFormat="1" applyFont="1" applyFill="1" applyBorder="1" applyAlignment="1">
      <alignment horizontal="center" vertical="center"/>
    </xf>
    <xf numFmtId="49" fontId="18" fillId="33" borderId="14" xfId="0" applyNumberFormat="1" applyFont="1" applyFill="1" applyBorder="1" applyAlignment="1">
      <alignment horizontal="center" vertical="center"/>
    </xf>
    <xf numFmtId="0" fontId="18" fillId="33" borderId="21" xfId="0" applyFont="1" applyFill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62" fillId="0" borderId="14" xfId="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 wrapText="1"/>
    </xf>
    <xf numFmtId="0" fontId="61" fillId="0" borderId="14" xfId="0" applyFont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/>
    </xf>
    <xf numFmtId="0" fontId="23" fillId="34" borderId="11" xfId="0" applyFont="1" applyFill="1" applyBorder="1" applyAlignment="1">
      <alignment horizontal="center" vertical="center"/>
    </xf>
    <xf numFmtId="0" fontId="23" fillId="34" borderId="14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61" fillId="0" borderId="14" xfId="0" applyFont="1" applyBorder="1" applyAlignment="1">
      <alignment horizontal="center" vertical="center"/>
    </xf>
    <xf numFmtId="0" fontId="26" fillId="34" borderId="10" xfId="0" applyFont="1" applyFill="1" applyBorder="1" applyAlignment="1">
      <alignment horizontal="center" vertical="center"/>
    </xf>
    <xf numFmtId="0" fontId="26" fillId="34" borderId="11" xfId="0" applyFont="1" applyFill="1" applyBorder="1" applyAlignment="1">
      <alignment horizontal="center" vertical="center"/>
    </xf>
    <xf numFmtId="0" fontId="26" fillId="34" borderId="14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9" fontId="23" fillId="34" borderId="10" xfId="0" applyNumberFormat="1" applyFont="1" applyFill="1" applyBorder="1" applyAlignment="1">
      <alignment horizontal="center" vertical="center"/>
    </xf>
    <xf numFmtId="9" fontId="23" fillId="34" borderId="12" xfId="0" applyNumberFormat="1" applyFont="1" applyFill="1" applyBorder="1" applyAlignment="1">
      <alignment horizontal="center" vertical="center"/>
    </xf>
    <xf numFmtId="9" fontId="23" fillId="34" borderId="11" xfId="0" applyNumberFormat="1" applyFont="1" applyFill="1" applyBorder="1" applyAlignment="1">
      <alignment horizontal="center" vertical="center"/>
    </xf>
    <xf numFmtId="9" fontId="23" fillId="34" borderId="14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34" fillId="35" borderId="0" xfId="0" applyFont="1" applyFill="1" applyAlignment="1">
      <alignment horizontal="center"/>
    </xf>
    <xf numFmtId="0" fontId="18" fillId="33" borderId="19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/>
    </xf>
    <xf numFmtId="0" fontId="18" fillId="34" borderId="14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/>
    </xf>
    <xf numFmtId="0" fontId="56" fillId="33" borderId="10" xfId="0" applyFont="1" applyFill="1" applyBorder="1" applyAlignment="1">
      <alignment horizontal="center" vertical="center" wrapText="1"/>
    </xf>
    <xf numFmtId="0" fontId="56" fillId="33" borderId="11" xfId="0" applyFont="1" applyFill="1" applyBorder="1" applyAlignment="1">
      <alignment horizontal="center" vertical="center" wrapText="1"/>
    </xf>
    <xf numFmtId="0" fontId="56" fillId="33" borderId="14" xfId="0" applyFont="1" applyFill="1" applyBorder="1" applyAlignment="1">
      <alignment horizontal="center" vertical="center" wrapText="1"/>
    </xf>
    <xf numFmtId="9" fontId="19" fillId="34" borderId="10" xfId="0" applyNumberFormat="1" applyFont="1" applyFill="1" applyBorder="1" applyAlignment="1">
      <alignment horizontal="center" vertical="center"/>
    </xf>
    <xf numFmtId="9" fontId="19" fillId="34" borderId="13" xfId="0" applyNumberFormat="1" applyFont="1" applyFill="1" applyBorder="1" applyAlignment="1">
      <alignment horizontal="center" vertical="center"/>
    </xf>
    <xf numFmtId="9" fontId="19" fillId="34" borderId="11" xfId="0" applyNumberFormat="1" applyFont="1" applyFill="1" applyBorder="1" applyAlignment="1">
      <alignment horizontal="center" vertical="center"/>
    </xf>
    <xf numFmtId="9" fontId="19" fillId="34" borderId="14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9" fontId="19" fillId="34" borderId="12" xfId="0" applyNumberFormat="1" applyFont="1" applyFill="1" applyBorder="1" applyAlignment="1">
      <alignment horizontal="center" vertical="center"/>
    </xf>
    <xf numFmtId="0" fontId="61" fillId="0" borderId="32" xfId="0" applyFont="1" applyBorder="1" applyAlignment="1">
      <alignment horizontal="center" vertical="center" wrapText="1"/>
    </xf>
    <xf numFmtId="0" fontId="61" fillId="0" borderId="35" xfId="0" applyFont="1" applyBorder="1" applyAlignment="1">
      <alignment horizontal="center" vertical="center" wrapText="1"/>
    </xf>
    <xf numFmtId="0" fontId="61" fillId="0" borderId="37" xfId="0" applyFont="1" applyBorder="1" applyAlignment="1">
      <alignment horizontal="center" vertical="center" wrapText="1"/>
    </xf>
    <xf numFmtId="0" fontId="27" fillId="35" borderId="27" xfId="0" applyFont="1" applyFill="1" applyBorder="1" applyAlignment="1">
      <alignment horizontal="left" wrapText="1"/>
    </xf>
    <xf numFmtId="0" fontId="27" fillId="35" borderId="0" xfId="0" applyFont="1" applyFill="1" applyAlignment="1">
      <alignment horizontal="left" wrapText="1"/>
    </xf>
    <xf numFmtId="0" fontId="27" fillId="35" borderId="28" xfId="0" applyFont="1" applyFill="1" applyBorder="1" applyAlignment="1">
      <alignment horizontal="left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27" fillId="35" borderId="27" xfId="0" applyFont="1" applyFill="1" applyBorder="1" applyAlignment="1">
      <alignment horizontal="left" vertical="center" wrapText="1"/>
    </xf>
    <xf numFmtId="0" fontId="27" fillId="35" borderId="0" xfId="0" applyFont="1" applyFill="1" applyAlignment="1">
      <alignment horizontal="left" vertical="center" wrapText="1"/>
    </xf>
    <xf numFmtId="0" fontId="27" fillId="35" borderId="28" xfId="0" applyFont="1" applyFill="1" applyBorder="1" applyAlignment="1">
      <alignment horizontal="left" vertical="center" wrapText="1"/>
    </xf>
    <xf numFmtId="0" fontId="27" fillId="35" borderId="29" xfId="0" applyFont="1" applyFill="1" applyBorder="1" applyAlignment="1">
      <alignment horizontal="left" wrapText="1"/>
    </xf>
    <xf numFmtId="0" fontId="27" fillId="35" borderId="30" xfId="0" applyFont="1" applyFill="1" applyBorder="1" applyAlignment="1">
      <alignment horizontal="left" wrapText="1"/>
    </xf>
    <xf numFmtId="0" fontId="27" fillId="35" borderId="31" xfId="0" applyFont="1" applyFill="1" applyBorder="1" applyAlignment="1">
      <alignment horizontal="left" wrapText="1"/>
    </xf>
    <xf numFmtId="9" fontId="28" fillId="34" borderId="10" xfId="0" applyNumberFormat="1" applyFont="1" applyFill="1" applyBorder="1" applyAlignment="1">
      <alignment horizontal="center" vertical="center"/>
    </xf>
    <xf numFmtId="9" fontId="28" fillId="34" borderId="11" xfId="0" applyNumberFormat="1" applyFont="1" applyFill="1" applyBorder="1" applyAlignment="1">
      <alignment horizontal="center" vertical="center"/>
    </xf>
    <xf numFmtId="9" fontId="28" fillId="34" borderId="14" xfId="0" applyNumberFormat="1" applyFont="1" applyFill="1" applyBorder="1" applyAlignment="1">
      <alignment horizontal="center" vertical="center"/>
    </xf>
    <xf numFmtId="0" fontId="27" fillId="35" borderId="24" xfId="0" applyFont="1" applyFill="1" applyBorder="1" applyAlignment="1">
      <alignment horizontal="left" vertical="center" wrapText="1"/>
    </xf>
    <xf numFmtId="0" fontId="27" fillId="35" borderId="25" xfId="0" applyFont="1" applyFill="1" applyBorder="1" applyAlignment="1">
      <alignment horizontal="left" vertical="center" wrapText="1"/>
    </xf>
    <xf numFmtId="0" fontId="27" fillId="35" borderId="26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41" fillId="35" borderId="47" xfId="0" applyFont="1" applyFill="1" applyBorder="1" applyAlignment="1">
      <alignment horizontal="center"/>
    </xf>
    <xf numFmtId="0" fontId="41" fillId="35" borderId="49" xfId="0" applyFont="1" applyFill="1" applyBorder="1" applyAlignment="1">
      <alignment horizontal="center"/>
    </xf>
    <xf numFmtId="0" fontId="38" fillId="35" borderId="41" xfId="0" applyFont="1" applyFill="1" applyBorder="1" applyAlignment="1">
      <alignment horizontal="center"/>
    </xf>
    <xf numFmtId="0" fontId="38" fillId="35" borderId="40" xfId="0" applyFont="1" applyFill="1" applyBorder="1" applyAlignment="1">
      <alignment horizontal="center"/>
    </xf>
    <xf numFmtId="0" fontId="38" fillId="35" borderId="42" xfId="0" applyFont="1" applyFill="1" applyBorder="1" applyAlignment="1">
      <alignment horizontal="center"/>
    </xf>
    <xf numFmtId="0" fontId="38" fillId="33" borderId="41" xfId="0" applyFont="1" applyFill="1" applyBorder="1" applyAlignment="1">
      <alignment horizontal="center"/>
    </xf>
    <xf numFmtId="0" fontId="38" fillId="33" borderId="40" xfId="0" applyFont="1" applyFill="1" applyBorder="1" applyAlignment="1">
      <alignment horizontal="center"/>
    </xf>
    <xf numFmtId="0" fontId="38" fillId="33" borderId="42" xfId="0" applyFont="1" applyFill="1" applyBorder="1" applyAlignment="1">
      <alignment horizontal="center"/>
    </xf>
    <xf numFmtId="0" fontId="37" fillId="35" borderId="41" xfId="0" applyFont="1" applyFill="1" applyBorder="1" applyAlignment="1">
      <alignment horizontal="center"/>
    </xf>
    <xf numFmtId="0" fontId="37" fillId="35" borderId="40" xfId="0" applyFont="1" applyFill="1" applyBorder="1" applyAlignment="1">
      <alignment horizontal="center"/>
    </xf>
    <xf numFmtId="0" fontId="37" fillId="35" borderId="42" xfId="0" applyFont="1" applyFill="1" applyBorder="1" applyAlignment="1">
      <alignment horizontal="center"/>
    </xf>
    <xf numFmtId="0" fontId="39" fillId="0" borderId="61" xfId="0" applyFont="1" applyBorder="1" applyAlignment="1">
      <alignment horizontal="center"/>
    </xf>
    <xf numFmtId="0" fontId="39" fillId="0" borderId="63" xfId="0" applyFont="1" applyBorder="1" applyAlignment="1">
      <alignment horizontal="center"/>
    </xf>
    <xf numFmtId="0" fontId="39" fillId="0" borderId="62" xfId="0" applyFont="1" applyBorder="1" applyAlignment="1">
      <alignment horizontal="center"/>
    </xf>
    <xf numFmtId="0" fontId="18" fillId="35" borderId="0" xfId="44" applyFont="1" applyFill="1" applyAlignment="1">
      <alignment horizontal="left" vertical="top" wrapText="1"/>
    </xf>
    <xf numFmtId="0" fontId="39" fillId="0" borderId="32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66" fillId="37" borderId="50" xfId="44" applyFont="1" applyFill="1" applyBorder="1" applyAlignment="1">
      <alignment horizontal="center" vertical="center" wrapText="1"/>
    </xf>
    <xf numFmtId="0" fontId="66" fillId="37" borderId="50" xfId="44" applyFont="1" applyFill="1" applyBorder="1" applyAlignment="1">
      <alignment horizontal="center" vertical="center"/>
    </xf>
    <xf numFmtId="0" fontId="66" fillId="37" borderId="50" xfId="44" applyFont="1" applyFill="1" applyBorder="1" applyAlignment="1">
      <alignment horizontal="center" vertical="top" wrapText="1"/>
    </xf>
    <xf numFmtId="0" fontId="64" fillId="37" borderId="50" xfId="44" applyFont="1" applyFill="1" applyBorder="1" applyAlignment="1">
      <alignment horizontal="center" vertical="top" wrapText="1"/>
    </xf>
    <xf numFmtId="0" fontId="67" fillId="37" borderId="50" xfId="44" applyFont="1" applyFill="1" applyBorder="1" applyAlignment="1">
      <alignment horizontal="center" vertical="top" wrapText="1"/>
    </xf>
    <xf numFmtId="0" fontId="53" fillId="37" borderId="71" xfId="44" applyFont="1" applyFill="1" applyBorder="1" applyAlignment="1">
      <alignment horizontal="center" vertical="center"/>
    </xf>
    <xf numFmtId="0" fontId="53" fillId="37" borderId="72" xfId="44" applyFont="1" applyFill="1" applyBorder="1" applyAlignment="1">
      <alignment horizontal="center" vertical="center"/>
    </xf>
    <xf numFmtId="0" fontId="53" fillId="37" borderId="73" xfId="44" applyFont="1" applyFill="1" applyBorder="1" applyAlignment="1">
      <alignment horizontal="center" vertical="center"/>
    </xf>
    <xf numFmtId="0" fontId="53" fillId="37" borderId="52" xfId="44" applyFont="1" applyFill="1" applyBorder="1" applyAlignment="1">
      <alignment horizontal="center" vertical="center" wrapText="1"/>
    </xf>
    <xf numFmtId="0" fontId="53" fillId="37" borderId="53" xfId="44" applyFont="1" applyFill="1" applyBorder="1" applyAlignment="1">
      <alignment horizontal="center" vertical="center" wrapText="1"/>
    </xf>
    <xf numFmtId="0" fontId="53" fillId="37" borderId="54" xfId="44" applyFont="1" applyFill="1" applyBorder="1" applyAlignment="1">
      <alignment horizontal="center" vertical="center" wrapText="1"/>
    </xf>
    <xf numFmtId="0" fontId="53" fillId="37" borderId="56" xfId="44" applyFont="1" applyFill="1" applyBorder="1" applyAlignment="1">
      <alignment horizontal="center" vertical="center" wrapText="1"/>
    </xf>
    <xf numFmtId="0" fontId="53" fillId="37" borderId="57" xfId="44" applyFont="1" applyFill="1" applyBorder="1" applyAlignment="1">
      <alignment horizontal="center" vertical="center" wrapText="1"/>
    </xf>
    <xf numFmtId="0" fontId="53" fillId="37" borderId="58" xfId="44" applyFont="1" applyFill="1" applyBorder="1" applyAlignment="1">
      <alignment horizontal="center" vertical="center" wrapText="1"/>
    </xf>
    <xf numFmtId="0" fontId="53" fillId="37" borderId="70" xfId="44" applyFont="1" applyFill="1" applyBorder="1" applyAlignment="1">
      <alignment horizontal="center" vertical="center" wrapText="1"/>
    </xf>
    <xf numFmtId="0" fontId="53" fillId="37" borderId="55" xfId="44" applyFont="1" applyFill="1" applyBorder="1" applyAlignment="1">
      <alignment horizontal="center" vertical="center" wrapText="1"/>
    </xf>
    <xf numFmtId="0" fontId="53" fillId="37" borderId="59" xfId="44" applyFont="1" applyFill="1" applyBorder="1" applyAlignment="1">
      <alignment horizontal="center" vertical="center" wrapText="1"/>
    </xf>
    <xf numFmtId="0" fontId="53" fillId="37" borderId="70" xfId="44" applyFont="1" applyFill="1" applyBorder="1" applyAlignment="1">
      <alignment horizontal="center" vertical="top" wrapText="1"/>
    </xf>
    <xf numFmtId="0" fontId="53" fillId="37" borderId="55" xfId="44" applyFont="1" applyFill="1" applyBorder="1" applyAlignment="1">
      <alignment horizontal="center" vertical="top" wrapText="1"/>
    </xf>
    <xf numFmtId="0" fontId="53" fillId="37" borderId="59" xfId="44" applyFont="1" applyFill="1" applyBorder="1" applyAlignment="1">
      <alignment horizontal="center" vertical="top" wrapText="1"/>
    </xf>
    <xf numFmtId="0" fontId="54" fillId="37" borderId="70" xfId="44" applyFont="1" applyFill="1" applyBorder="1" applyAlignment="1">
      <alignment horizontal="center" vertical="top" wrapText="1"/>
    </xf>
    <xf numFmtId="0" fontId="54" fillId="37" borderId="55" xfId="44" applyFont="1" applyFill="1" applyBorder="1" applyAlignment="1">
      <alignment horizontal="center" vertical="top" wrapText="1"/>
    </xf>
    <xf numFmtId="0" fontId="54" fillId="37" borderId="59" xfId="44" applyFont="1" applyFill="1" applyBorder="1" applyAlignment="1">
      <alignment horizontal="center" vertical="top" wrapText="1"/>
    </xf>
    <xf numFmtId="0" fontId="53" fillId="37" borderId="52" xfId="44" applyFont="1" applyFill="1" applyBorder="1" applyAlignment="1">
      <alignment horizontal="center" vertical="center"/>
    </xf>
    <xf numFmtId="0" fontId="53" fillId="37" borderId="53" xfId="44" applyFont="1" applyFill="1" applyBorder="1" applyAlignment="1">
      <alignment horizontal="center" vertical="center"/>
    </xf>
    <xf numFmtId="0" fontId="53" fillId="37" borderId="54" xfId="44" applyFont="1" applyFill="1" applyBorder="1" applyAlignment="1">
      <alignment horizontal="center" vertical="center"/>
    </xf>
    <xf numFmtId="0" fontId="53" fillId="37" borderId="56" xfId="44" applyFont="1" applyFill="1" applyBorder="1" applyAlignment="1">
      <alignment horizontal="center" vertical="center"/>
    </xf>
    <xf numFmtId="0" fontId="53" fillId="37" borderId="57" xfId="44" applyFont="1" applyFill="1" applyBorder="1" applyAlignment="1">
      <alignment horizontal="center" vertical="center"/>
    </xf>
    <xf numFmtId="0" fontId="53" fillId="37" borderId="58" xfId="44" applyFont="1" applyFill="1" applyBorder="1" applyAlignment="1">
      <alignment horizontal="center" vertical="center"/>
    </xf>
    <xf numFmtId="0" fontId="52" fillId="38" borderId="67" xfId="44" applyFont="1" applyFill="1" applyBorder="1" applyAlignment="1">
      <alignment horizontal="center" vertical="center"/>
    </xf>
    <xf numFmtId="0" fontId="52" fillId="38" borderId="68" xfId="44" applyFont="1" applyFill="1" applyBorder="1" applyAlignment="1">
      <alignment horizontal="center" vertical="center"/>
    </xf>
    <xf numFmtId="0" fontId="52" fillId="38" borderId="69" xfId="44" applyFont="1" applyFill="1" applyBorder="1" applyAlignment="1">
      <alignment horizontal="center" vertical="center"/>
    </xf>
    <xf numFmtId="0" fontId="52" fillId="38" borderId="64" xfId="44" applyFont="1" applyFill="1" applyBorder="1" applyAlignment="1">
      <alignment horizontal="center" vertical="center"/>
    </xf>
    <xf numFmtId="0" fontId="52" fillId="38" borderId="65" xfId="44" applyFont="1" applyFill="1" applyBorder="1" applyAlignment="1">
      <alignment horizontal="center" vertical="center"/>
    </xf>
    <xf numFmtId="0" fontId="52" fillId="38" borderId="66" xfId="44" applyFont="1" applyFill="1" applyBorder="1" applyAlignment="1">
      <alignment horizontal="center" vertical="center"/>
    </xf>
    <xf numFmtId="0" fontId="50" fillId="35" borderId="0" xfId="44" applyFont="1" applyFill="1" applyAlignment="1">
      <alignment horizontal="left" vertical="top" wrapText="1"/>
    </xf>
    <xf numFmtId="0" fontId="39" fillId="0" borderId="74" xfId="0" applyFont="1" applyBorder="1" applyAlignment="1">
      <alignment horizontal="center" vertical="center" wrapText="1"/>
    </xf>
    <xf numFmtId="0" fontId="39" fillId="0" borderId="76" xfId="0" applyFont="1" applyBorder="1" applyAlignment="1">
      <alignment horizontal="center" vertical="center" wrapText="1"/>
    </xf>
    <xf numFmtId="0" fontId="39" fillId="0" borderId="77" xfId="0" applyFont="1" applyBorder="1" applyAlignment="1">
      <alignment horizontal="center" vertical="center" wrapText="1"/>
    </xf>
    <xf numFmtId="0" fontId="39" fillId="0" borderId="78" xfId="0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4" xr:uid="{00000000-0005-0000-0000-000026000000}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1"/>
  <sheetViews>
    <sheetView view="pageBreakPreview" zoomScaleNormal="120" zoomScaleSheetLayoutView="100" workbookViewId="0">
      <selection activeCell="B18" sqref="B18"/>
    </sheetView>
  </sheetViews>
  <sheetFormatPr defaultRowHeight="15" x14ac:dyDescent="0.25"/>
  <cols>
    <col min="1" max="1" width="44.140625" customWidth="1"/>
    <col min="2" max="2" width="21.5703125" customWidth="1"/>
    <col min="5" max="5" width="36.5703125" customWidth="1"/>
    <col min="6" max="7" width="12.5703125" customWidth="1"/>
  </cols>
  <sheetData>
    <row r="2" spans="1:7" x14ac:dyDescent="0.25">
      <c r="A2" s="42" t="s">
        <v>123</v>
      </c>
      <c r="B2" s="43"/>
      <c r="C2" s="43"/>
      <c r="D2" s="43"/>
    </row>
    <row r="4" spans="1:7" ht="15.75" thickBot="1" x14ac:dyDescent="0.3"/>
    <row r="5" spans="1:7" ht="45" customHeight="1" thickBot="1" x14ac:dyDescent="0.3">
      <c r="A5" s="58" t="s">
        <v>69</v>
      </c>
      <c r="B5" s="188" t="s">
        <v>148</v>
      </c>
      <c r="C5" s="189"/>
      <c r="D5" s="189"/>
      <c r="E5" s="189"/>
      <c r="F5" s="189"/>
      <c r="G5" s="190"/>
    </row>
    <row r="6" spans="1:7" ht="38.25" customHeight="1" thickBot="1" x14ac:dyDescent="0.3">
      <c r="A6" s="41" t="s">
        <v>70</v>
      </c>
      <c r="B6" s="195" t="s">
        <v>173</v>
      </c>
      <c r="C6" s="196"/>
      <c r="D6" s="196"/>
      <c r="E6" s="196"/>
      <c r="F6" s="196"/>
      <c r="G6" s="197"/>
    </row>
    <row r="7" spans="1:7" ht="74.25" customHeight="1" thickBot="1" x14ac:dyDescent="0.3">
      <c r="A7" s="41" t="s">
        <v>71</v>
      </c>
      <c r="B7" s="198" t="s">
        <v>149</v>
      </c>
      <c r="C7" s="193"/>
      <c r="D7" s="193"/>
      <c r="E7" s="193"/>
      <c r="F7" s="193"/>
      <c r="G7" s="194"/>
    </row>
    <row r="8" spans="1:7" ht="25.5" customHeight="1" thickBot="1" x14ac:dyDescent="0.3">
      <c r="A8" s="41" t="s">
        <v>68</v>
      </c>
      <c r="B8" s="59" t="s">
        <v>74</v>
      </c>
      <c r="C8" s="191" t="s">
        <v>7</v>
      </c>
      <c r="D8" s="191"/>
      <c r="E8" s="191"/>
      <c r="F8" s="191"/>
      <c r="G8" s="192"/>
    </row>
    <row r="9" spans="1:7" ht="91.5" customHeight="1" thickBot="1" x14ac:dyDescent="0.3">
      <c r="A9" s="41" t="s">
        <v>72</v>
      </c>
      <c r="B9" s="2" t="s">
        <v>150</v>
      </c>
      <c r="C9" s="193" t="s">
        <v>151</v>
      </c>
      <c r="D9" s="193"/>
      <c r="E9" s="193"/>
      <c r="F9" s="193"/>
      <c r="G9" s="194"/>
    </row>
    <row r="10" spans="1:7" ht="29.25" customHeight="1" thickBot="1" x14ac:dyDescent="0.3">
      <c r="A10" s="41" t="s">
        <v>73</v>
      </c>
      <c r="B10" s="2"/>
      <c r="C10" s="193"/>
      <c r="D10" s="193"/>
      <c r="E10" s="193"/>
      <c r="F10" s="193"/>
      <c r="G10" s="194"/>
    </row>
    <row r="11" spans="1:7" ht="15.75" x14ac:dyDescent="0.25">
      <c r="A11" s="56"/>
      <c r="B11" s="57"/>
      <c r="C11" s="57"/>
      <c r="D11" s="57"/>
      <c r="E11" s="57"/>
      <c r="F11" s="57"/>
      <c r="G11" s="57"/>
    </row>
    <row r="12" spans="1:7" ht="15.75" thickBot="1" x14ac:dyDescent="0.3"/>
    <row r="13" spans="1:7" ht="15" customHeight="1" x14ac:dyDescent="0.25">
      <c r="A13" s="182" t="s">
        <v>65</v>
      </c>
      <c r="B13" s="51" t="s">
        <v>62</v>
      </c>
      <c r="C13" s="52"/>
      <c r="E13" s="185" t="s">
        <v>134</v>
      </c>
      <c r="F13" s="51" t="s">
        <v>62</v>
      </c>
      <c r="G13" s="52"/>
    </row>
    <row r="14" spans="1:7" x14ac:dyDescent="0.25">
      <c r="A14" s="183"/>
      <c r="B14" s="46" t="s">
        <v>63</v>
      </c>
      <c r="C14" s="53"/>
      <c r="E14" s="186"/>
      <c r="F14" s="46" t="s">
        <v>63</v>
      </c>
      <c r="G14" s="53"/>
    </row>
    <row r="15" spans="1:7" ht="19.5" customHeight="1" thickBot="1" x14ac:dyDescent="0.3">
      <c r="A15" s="184"/>
      <c r="B15" s="54" t="s">
        <v>64</v>
      </c>
      <c r="C15" s="55"/>
      <c r="E15" s="187"/>
      <c r="F15" s="54" t="s">
        <v>64</v>
      </c>
      <c r="G15" s="55"/>
    </row>
    <row r="27" ht="15" customHeight="1" x14ac:dyDescent="0.25"/>
    <row r="31" ht="15" customHeight="1" x14ac:dyDescent="0.25"/>
    <row r="35" ht="15" customHeight="1" x14ac:dyDescent="0.25"/>
    <row r="39" ht="15" customHeight="1" x14ac:dyDescent="0.25"/>
    <row r="43" ht="15" customHeight="1" x14ac:dyDescent="0.25"/>
    <row r="47" ht="15" customHeight="1" x14ac:dyDescent="0.25"/>
    <row r="51" ht="15" customHeight="1" x14ac:dyDescent="0.25"/>
  </sheetData>
  <mergeCells count="8">
    <mergeCell ref="A13:A15"/>
    <mergeCell ref="E13:E15"/>
    <mergeCell ref="B5:G5"/>
    <mergeCell ref="C8:G8"/>
    <mergeCell ref="C9:G9"/>
    <mergeCell ref="C10:G10"/>
    <mergeCell ref="B6:G6"/>
    <mergeCell ref="B7:G7"/>
  </mergeCells>
  <printOptions horizontalCentered="1"/>
  <pageMargins left="1.1811024E-2" right="1.1811024E-2" top="0.74803149606299202" bottom="0.74803149606299202" header="0.31496062992126" footer="0.31496062992126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242"/>
  <sheetViews>
    <sheetView view="pageBreakPreview" topLeftCell="A221" zoomScaleNormal="100" zoomScaleSheetLayoutView="100" workbookViewId="0">
      <selection activeCell="D101" sqref="D101:F101"/>
    </sheetView>
  </sheetViews>
  <sheetFormatPr defaultRowHeight="15" x14ac:dyDescent="0.25"/>
  <cols>
    <col min="1" max="1" width="7.140625" customWidth="1"/>
    <col min="2" max="2" width="12" customWidth="1"/>
    <col min="3" max="3" width="23.28515625" customWidth="1"/>
    <col min="4" max="7" width="11.7109375" customWidth="1"/>
    <col min="10" max="10" width="11" customWidth="1"/>
    <col min="11" max="11" width="11" bestFit="1" customWidth="1"/>
  </cols>
  <sheetData>
    <row r="2" spans="2:8" ht="18" customHeight="1" x14ac:dyDescent="0.25">
      <c r="B2" s="231" t="s">
        <v>176</v>
      </c>
      <c r="C2" s="231"/>
      <c r="D2" s="231"/>
      <c r="E2" s="231"/>
      <c r="F2" s="231"/>
      <c r="G2" s="231"/>
      <c r="H2" s="231"/>
    </row>
    <row r="3" spans="2:8" ht="18" customHeight="1" x14ac:dyDescent="0.25">
      <c r="B3" s="112"/>
      <c r="C3" s="232" t="s">
        <v>188</v>
      </c>
      <c r="D3" s="232"/>
      <c r="E3" s="232"/>
      <c r="F3" s="232"/>
      <c r="G3" s="232"/>
      <c r="H3" s="112"/>
    </row>
    <row r="4" spans="2:8" ht="15.75" thickBot="1" x14ac:dyDescent="0.3"/>
    <row r="5" spans="2:8" ht="26.25" thickBot="1" x14ac:dyDescent="0.3">
      <c r="C5" s="23" t="s">
        <v>21</v>
      </c>
      <c r="D5" s="233" t="s">
        <v>152</v>
      </c>
      <c r="E5" s="233"/>
      <c r="F5" s="233"/>
      <c r="G5" s="233"/>
    </row>
    <row r="6" spans="2:8" ht="15.75" thickBot="1" x14ac:dyDescent="0.3">
      <c r="C6" s="23" t="s">
        <v>4</v>
      </c>
      <c r="D6" s="195" t="s">
        <v>154</v>
      </c>
      <c r="E6" s="196"/>
      <c r="F6" s="196"/>
      <c r="G6" s="197"/>
    </row>
    <row r="7" spans="2:8" ht="26.25" thickBot="1" x14ac:dyDescent="0.3">
      <c r="C7" s="23" t="s">
        <v>26</v>
      </c>
      <c r="D7" s="234" t="s">
        <v>179</v>
      </c>
      <c r="E7" s="193"/>
      <c r="F7" s="193"/>
      <c r="G7" s="194"/>
    </row>
    <row r="8" spans="2:8" ht="15.75" thickBot="1" x14ac:dyDescent="0.3">
      <c r="C8" s="235" t="s">
        <v>7</v>
      </c>
      <c r="D8" s="236"/>
      <c r="E8" s="236"/>
      <c r="F8" s="236"/>
      <c r="G8" s="237"/>
    </row>
    <row r="9" spans="2:8" ht="15.75" thickBot="1" x14ac:dyDescent="0.3">
      <c r="C9" s="238" t="s">
        <v>153</v>
      </c>
      <c r="D9" s="239"/>
      <c r="E9" s="239"/>
      <c r="F9" s="239"/>
      <c r="G9" s="240"/>
    </row>
    <row r="10" spans="2:8" ht="36.75" customHeight="1" thickBot="1" x14ac:dyDescent="0.3">
      <c r="C10" s="238"/>
      <c r="D10" s="239"/>
      <c r="E10" s="239"/>
      <c r="F10" s="239"/>
      <c r="G10" s="240"/>
    </row>
    <row r="11" spans="2:8" ht="15.75" thickBot="1" x14ac:dyDescent="0.3">
      <c r="C11" s="238"/>
      <c r="D11" s="239"/>
      <c r="E11" s="239"/>
      <c r="F11" s="239"/>
      <c r="G11" s="240"/>
    </row>
    <row r="12" spans="2:8" ht="38.25" customHeight="1" thickBot="1" x14ac:dyDescent="0.3">
      <c r="C12" s="22" t="s">
        <v>10</v>
      </c>
      <c r="D12" s="241" t="s">
        <v>155</v>
      </c>
      <c r="E12" s="242"/>
      <c r="F12" s="242"/>
      <c r="G12" s="243"/>
    </row>
    <row r="13" spans="2:8" ht="23.25" customHeight="1" x14ac:dyDescent="0.25">
      <c r="C13" s="207" t="s">
        <v>11</v>
      </c>
      <c r="D13" s="4">
        <v>2024</v>
      </c>
      <c r="E13" s="4">
        <v>2025</v>
      </c>
      <c r="F13" s="4">
        <v>2026</v>
      </c>
      <c r="G13" s="4">
        <v>2027</v>
      </c>
    </row>
    <row r="14" spans="2:8" ht="15.75" thickBot="1" x14ac:dyDescent="0.3">
      <c r="C14" s="208"/>
      <c r="D14" s="5" t="s">
        <v>5</v>
      </c>
      <c r="E14" s="5" t="s">
        <v>6</v>
      </c>
      <c r="F14" s="5" t="s">
        <v>6</v>
      </c>
      <c r="G14" s="5" t="s">
        <v>6</v>
      </c>
    </row>
    <row r="15" spans="2:8" ht="18.75" customHeight="1" thickBot="1" x14ac:dyDescent="0.3">
      <c r="C15" s="6" t="s">
        <v>42</v>
      </c>
      <c r="D15" s="113" t="s">
        <v>43</v>
      </c>
      <c r="E15" s="113" t="s">
        <v>32</v>
      </c>
      <c r="F15" s="113" t="s">
        <v>32</v>
      </c>
      <c r="G15" s="113" t="s">
        <v>32</v>
      </c>
    </row>
    <row r="16" spans="2:8" ht="15.75" thickBot="1" x14ac:dyDescent="0.3">
      <c r="C16" s="6" t="s">
        <v>156</v>
      </c>
      <c r="D16" s="113" t="s">
        <v>157</v>
      </c>
      <c r="E16" s="113" t="s">
        <v>157</v>
      </c>
      <c r="F16" s="113" t="s">
        <v>157</v>
      </c>
      <c r="G16" s="113" t="s">
        <v>157</v>
      </c>
    </row>
    <row r="17" spans="3:13" ht="15.75" thickBot="1" x14ac:dyDescent="0.3">
      <c r="C17" s="6"/>
      <c r="D17" s="113"/>
      <c r="E17" s="113"/>
      <c r="F17" s="113"/>
      <c r="G17" s="113"/>
    </row>
    <row r="18" spans="3:13" ht="32.25" customHeight="1" thickBot="1" x14ac:dyDescent="0.3">
      <c r="C18" s="18" t="s">
        <v>12</v>
      </c>
      <c r="D18" s="244" t="s">
        <v>158</v>
      </c>
      <c r="E18" s="245"/>
      <c r="F18" s="245"/>
      <c r="G18" s="246"/>
    </row>
    <row r="19" spans="3:13" ht="23.25" customHeight="1" thickBot="1" x14ac:dyDescent="0.3">
      <c r="C19" s="247" t="s">
        <v>13</v>
      </c>
      <c r="D19" s="248"/>
      <c r="E19" s="248"/>
      <c r="F19" s="248"/>
      <c r="G19" s="249"/>
      <c r="J19" s="7"/>
      <c r="L19" s="7"/>
    </row>
    <row r="20" spans="3:13" ht="40.5" customHeight="1" thickBot="1" x14ac:dyDescent="0.3">
      <c r="C20" s="6" t="s">
        <v>159</v>
      </c>
      <c r="D20" s="128" t="s">
        <v>160</v>
      </c>
      <c r="E20" s="128" t="s">
        <v>160</v>
      </c>
      <c r="F20" s="128" t="s">
        <v>160</v>
      </c>
      <c r="G20" s="128" t="s">
        <v>160</v>
      </c>
      <c r="I20" s="114"/>
    </row>
    <row r="21" spans="3:13" ht="30.75" customHeight="1" thickBot="1" x14ac:dyDescent="0.3">
      <c r="C21" s="6" t="s">
        <v>44</v>
      </c>
      <c r="D21" s="139">
        <v>2</v>
      </c>
      <c r="E21" s="140">
        <v>2</v>
      </c>
      <c r="F21" s="140">
        <v>2</v>
      </c>
      <c r="G21" s="140">
        <v>2</v>
      </c>
    </row>
    <row r="22" spans="3:13" ht="24" customHeight="1" thickBot="1" x14ac:dyDescent="0.3">
      <c r="C22" s="204" t="s">
        <v>47</v>
      </c>
      <c r="D22" s="205"/>
      <c r="E22" s="205"/>
      <c r="F22" s="205"/>
      <c r="G22" s="206"/>
    </row>
    <row r="23" spans="3:13" ht="15.75" thickBot="1" x14ac:dyDescent="0.3">
      <c r="C23" s="218" t="s">
        <v>129</v>
      </c>
      <c r="D23" s="219"/>
      <c r="E23" s="219"/>
      <c r="F23" s="219"/>
      <c r="G23" s="220"/>
    </row>
    <row r="24" spans="3:13" ht="18.75" customHeight="1" thickBot="1" x14ac:dyDescent="0.3">
      <c r="C24" s="28" t="s">
        <v>35</v>
      </c>
      <c r="D24" s="250" t="s">
        <v>161</v>
      </c>
      <c r="E24" s="251"/>
      <c r="F24" s="251"/>
      <c r="G24" s="252"/>
    </row>
    <row r="25" spans="3:13" ht="36.75" customHeight="1" thickBot="1" x14ac:dyDescent="0.3">
      <c r="C25" s="6" t="s">
        <v>9</v>
      </c>
      <c r="D25" s="253" t="s">
        <v>162</v>
      </c>
      <c r="E25" s="254"/>
      <c r="F25" s="254"/>
      <c r="G25" s="255"/>
    </row>
    <row r="26" spans="3:13" ht="15.75" thickBot="1" x14ac:dyDescent="0.3">
      <c r="C26" s="6" t="s">
        <v>14</v>
      </c>
      <c r="D26" s="212" t="s">
        <v>163</v>
      </c>
      <c r="E26" s="213"/>
      <c r="F26" s="213"/>
      <c r="G26" s="214"/>
    </row>
    <row r="27" spans="3:13" ht="12.75" customHeight="1" x14ac:dyDescent="0.25">
      <c r="C27" s="207"/>
      <c r="D27" s="4">
        <v>2024</v>
      </c>
      <c r="E27" s="4">
        <v>2025</v>
      </c>
      <c r="F27" s="4">
        <v>2026</v>
      </c>
      <c r="G27" s="4">
        <v>2027</v>
      </c>
    </row>
    <row r="28" spans="3:13" ht="9" customHeight="1" thickBot="1" x14ac:dyDescent="0.3">
      <c r="C28" s="208"/>
      <c r="D28" s="27" t="s">
        <v>5</v>
      </c>
      <c r="E28" s="27" t="s">
        <v>6</v>
      </c>
      <c r="F28" s="27" t="s">
        <v>6</v>
      </c>
      <c r="G28" s="27" t="s">
        <v>6</v>
      </c>
    </row>
    <row r="29" spans="3:13" ht="15.75" thickBot="1" x14ac:dyDescent="0.3">
      <c r="C29" s="6" t="s">
        <v>8</v>
      </c>
      <c r="D29" s="132">
        <v>4</v>
      </c>
      <c r="E29" s="132">
        <v>4</v>
      </c>
      <c r="F29" s="132">
        <v>4</v>
      </c>
      <c r="G29" s="132">
        <v>4</v>
      </c>
    </row>
    <row r="30" spans="3:13" ht="15.75" thickBot="1" x14ac:dyDescent="0.3">
      <c r="C30" s="6" t="s">
        <v>15</v>
      </c>
      <c r="D30" s="8">
        <v>132346</v>
      </c>
      <c r="E30" s="8">
        <v>132646</v>
      </c>
      <c r="F30" s="8">
        <v>132646</v>
      </c>
      <c r="G30" s="8">
        <v>132646</v>
      </c>
    </row>
    <row r="31" spans="3:13" ht="15.75" thickBot="1" x14ac:dyDescent="0.3">
      <c r="C31" s="6" t="s">
        <v>23</v>
      </c>
      <c r="D31" s="8">
        <f>D30/D29</f>
        <v>33086.5</v>
      </c>
      <c r="E31" s="132">
        <f t="shared" ref="E31:G31" si="0">E30/E29</f>
        <v>33161.5</v>
      </c>
      <c r="F31" s="132">
        <f t="shared" si="0"/>
        <v>33161.5</v>
      </c>
      <c r="G31" s="132">
        <f t="shared" si="0"/>
        <v>33161.5</v>
      </c>
    </row>
    <row r="32" spans="3:13" ht="15.75" thickBot="1" x14ac:dyDescent="0.3">
      <c r="C32" s="6" t="s">
        <v>16</v>
      </c>
      <c r="D32" s="11" t="s">
        <v>22</v>
      </c>
      <c r="E32" s="10">
        <f>E29/D29-1</f>
        <v>0</v>
      </c>
      <c r="F32" s="10">
        <f t="shared" ref="F32:G34" si="1">F29/E29-1</f>
        <v>0</v>
      </c>
      <c r="G32" s="10">
        <f t="shared" si="1"/>
        <v>0</v>
      </c>
      <c r="I32" s="13"/>
      <c r="J32" s="13"/>
      <c r="K32" s="13"/>
      <c r="L32" s="13"/>
      <c r="M32" s="13"/>
    </row>
    <row r="33" spans="3:10" ht="15.75" thickBot="1" x14ac:dyDescent="0.3">
      <c r="C33" s="6" t="s">
        <v>17</v>
      </c>
      <c r="D33" s="11" t="s">
        <v>22</v>
      </c>
      <c r="E33" s="10">
        <f>E30/D30-1</f>
        <v>2.2667855469753473E-3</v>
      </c>
      <c r="F33" s="10">
        <f t="shared" si="1"/>
        <v>0</v>
      </c>
      <c r="G33" s="10">
        <f t="shared" si="1"/>
        <v>0</v>
      </c>
    </row>
    <row r="34" spans="3:10" ht="15.75" thickBot="1" x14ac:dyDescent="0.3">
      <c r="C34" s="6" t="s">
        <v>18</v>
      </c>
      <c r="D34" s="11" t="s">
        <v>22</v>
      </c>
      <c r="E34" s="10">
        <f>E31/D31-1</f>
        <v>2.2667855469753473E-3</v>
      </c>
      <c r="F34" s="10">
        <f t="shared" si="1"/>
        <v>0</v>
      </c>
      <c r="G34" s="10">
        <f t="shared" si="1"/>
        <v>0</v>
      </c>
    </row>
    <row r="35" spans="3:10" ht="15.75" thickBot="1" x14ac:dyDescent="0.3">
      <c r="C35" s="209" t="s">
        <v>49</v>
      </c>
      <c r="D35" s="210"/>
      <c r="E35" s="210"/>
      <c r="F35" s="210"/>
      <c r="G35" s="211"/>
    </row>
    <row r="36" spans="3:10" ht="12.75" customHeight="1" x14ac:dyDescent="0.25">
      <c r="C36" s="207"/>
      <c r="D36" s="4">
        <v>2024</v>
      </c>
      <c r="E36" s="4">
        <v>2025</v>
      </c>
      <c r="F36" s="4">
        <v>2026</v>
      </c>
      <c r="G36" s="4">
        <v>2027</v>
      </c>
    </row>
    <row r="37" spans="3:10" ht="9" customHeight="1" thickBot="1" x14ac:dyDescent="0.3">
      <c r="C37" s="208"/>
      <c r="D37" s="27" t="s">
        <v>5</v>
      </c>
      <c r="E37" s="27" t="s">
        <v>6</v>
      </c>
      <c r="F37" s="27" t="s">
        <v>6</v>
      </c>
      <c r="G37" s="27" t="s">
        <v>6</v>
      </c>
    </row>
    <row r="38" spans="3:10" ht="15.75" thickBot="1" x14ac:dyDescent="0.3">
      <c r="C38" s="1" t="s">
        <v>0</v>
      </c>
      <c r="D38" s="12">
        <v>16461</v>
      </c>
      <c r="E38" s="12">
        <v>16961</v>
      </c>
      <c r="F38" s="12">
        <v>16961</v>
      </c>
      <c r="G38" s="12">
        <v>16961</v>
      </c>
    </row>
    <row r="39" spans="3:10" ht="15.75" thickBot="1" x14ac:dyDescent="0.3">
      <c r="C39" s="14" t="s">
        <v>136</v>
      </c>
      <c r="D39" s="115">
        <v>16461</v>
      </c>
      <c r="E39" s="115">
        <v>16961</v>
      </c>
      <c r="F39" s="12">
        <v>16961</v>
      </c>
      <c r="G39" s="12">
        <v>16961</v>
      </c>
    </row>
    <row r="40" spans="3:10" ht="15.75" thickBot="1" x14ac:dyDescent="0.3">
      <c r="C40" s="14" t="s">
        <v>137</v>
      </c>
      <c r="D40" s="15"/>
      <c r="E40" s="15"/>
      <c r="F40" s="15"/>
      <c r="G40" s="15"/>
    </row>
    <row r="41" spans="3:10" ht="24.75" thickBot="1" x14ac:dyDescent="0.3">
      <c r="C41" s="1" t="s">
        <v>45</v>
      </c>
      <c r="D41" s="12">
        <v>2685</v>
      </c>
      <c r="E41" s="12">
        <v>2685</v>
      </c>
      <c r="F41" s="12">
        <v>2685</v>
      </c>
      <c r="G41" s="12">
        <v>2685</v>
      </c>
    </row>
    <row r="42" spans="3:10" ht="15.75" thickBot="1" x14ac:dyDescent="0.3">
      <c r="C42" s="14" t="s">
        <v>136</v>
      </c>
      <c r="D42" s="12">
        <v>2685</v>
      </c>
      <c r="E42" s="12">
        <v>2685</v>
      </c>
      <c r="F42" s="12">
        <v>2685</v>
      </c>
      <c r="G42" s="12">
        <v>2685</v>
      </c>
      <c r="J42" s="13"/>
    </row>
    <row r="43" spans="3:10" ht="15.75" thickBot="1" x14ac:dyDescent="0.3">
      <c r="C43" s="14" t="s">
        <v>137</v>
      </c>
      <c r="D43" s="15"/>
      <c r="E43" s="12"/>
      <c r="F43" s="12"/>
      <c r="G43" s="12"/>
      <c r="J43" s="13"/>
    </row>
    <row r="44" spans="3:10" ht="15.75" thickBot="1" x14ac:dyDescent="0.3">
      <c r="C44" s="1" t="s">
        <v>1</v>
      </c>
      <c r="D44" s="15">
        <f>D45+D46</f>
        <v>0</v>
      </c>
      <c r="E44" s="133">
        <v>0</v>
      </c>
      <c r="F44" s="133">
        <v>0</v>
      </c>
      <c r="G44" s="133">
        <v>0</v>
      </c>
    </row>
    <row r="45" spans="3:10" ht="15.75" thickBot="1" x14ac:dyDescent="0.3">
      <c r="C45" s="14" t="s">
        <v>136</v>
      </c>
      <c r="D45" s="115"/>
      <c r="E45" s="115"/>
      <c r="F45" s="115"/>
      <c r="G45" s="115"/>
    </row>
    <row r="46" spans="3:10" ht="15.75" thickBot="1" x14ac:dyDescent="0.3">
      <c r="C46" s="14" t="s">
        <v>137</v>
      </c>
      <c r="D46" s="15"/>
      <c r="E46" s="12"/>
      <c r="F46" s="12"/>
      <c r="G46" s="12"/>
    </row>
    <row r="47" spans="3:10" ht="15.75" thickBot="1" x14ac:dyDescent="0.3">
      <c r="C47" s="1" t="s">
        <v>2</v>
      </c>
      <c r="D47" s="15"/>
      <c r="E47" s="12"/>
      <c r="F47" s="12"/>
      <c r="G47" s="12"/>
    </row>
    <row r="48" spans="3:10" ht="15.75" thickBot="1" x14ac:dyDescent="0.3">
      <c r="C48" s="14" t="s">
        <v>136</v>
      </c>
      <c r="D48" s="15"/>
      <c r="E48" s="12"/>
      <c r="F48" s="12"/>
      <c r="G48" s="12"/>
    </row>
    <row r="49" spans="3:14" ht="15.75" thickBot="1" x14ac:dyDescent="0.3">
      <c r="C49" s="14" t="s">
        <v>137</v>
      </c>
      <c r="D49" s="15"/>
      <c r="E49" s="12"/>
      <c r="F49" s="12"/>
      <c r="G49" s="12"/>
    </row>
    <row r="50" spans="3:14" ht="15.75" thickBot="1" x14ac:dyDescent="0.3">
      <c r="C50" s="1" t="s">
        <v>24</v>
      </c>
      <c r="D50" s="15">
        <v>113000</v>
      </c>
      <c r="E50" s="133">
        <v>113000</v>
      </c>
      <c r="F50" s="133">
        <v>113000</v>
      </c>
      <c r="G50" s="133">
        <v>113000</v>
      </c>
    </row>
    <row r="51" spans="3:14" ht="15.75" thickBot="1" x14ac:dyDescent="0.3">
      <c r="C51" s="14" t="s">
        <v>136</v>
      </c>
      <c r="D51" s="15">
        <v>113000</v>
      </c>
      <c r="E51" s="133">
        <v>113000</v>
      </c>
      <c r="F51" s="133">
        <v>113000</v>
      </c>
      <c r="G51" s="133">
        <v>113000</v>
      </c>
    </row>
    <row r="52" spans="3:14" ht="15.75" thickBot="1" x14ac:dyDescent="0.3">
      <c r="C52" s="14" t="s">
        <v>137</v>
      </c>
      <c r="D52" s="15"/>
      <c r="E52" s="12"/>
      <c r="F52" s="12"/>
      <c r="G52" s="12"/>
    </row>
    <row r="53" spans="3:14" ht="15.75" thickBot="1" x14ac:dyDescent="0.3">
      <c r="C53" s="1" t="s">
        <v>25</v>
      </c>
      <c r="D53" s="15">
        <f>D54+D55</f>
        <v>0</v>
      </c>
      <c r="E53" s="12">
        <f t="shared" ref="E53:G53" si="2">E54+E55</f>
        <v>0</v>
      </c>
      <c r="F53" s="12">
        <f t="shared" si="2"/>
        <v>0</v>
      </c>
      <c r="G53" s="12">
        <f t="shared" si="2"/>
        <v>0</v>
      </c>
    </row>
    <row r="54" spans="3:14" ht="15.75" thickBot="1" x14ac:dyDescent="0.3">
      <c r="C54" s="14" t="s">
        <v>136</v>
      </c>
      <c r="D54" s="115"/>
      <c r="E54" s="12">
        <v>0</v>
      </c>
      <c r="F54" s="9">
        <v>0</v>
      </c>
      <c r="G54" s="9">
        <v>0</v>
      </c>
    </row>
    <row r="55" spans="3:14" ht="15.75" thickBot="1" x14ac:dyDescent="0.3">
      <c r="C55" s="14" t="s">
        <v>137</v>
      </c>
      <c r="D55" s="15"/>
      <c r="E55" s="12"/>
      <c r="F55" s="12"/>
      <c r="G55" s="12"/>
    </row>
    <row r="56" spans="3:14" ht="24.75" thickBot="1" x14ac:dyDescent="0.3">
      <c r="C56" s="1" t="s">
        <v>3</v>
      </c>
      <c r="D56" s="15">
        <v>200</v>
      </c>
      <c r="E56" s="12">
        <v>0</v>
      </c>
      <c r="F56" s="12">
        <f>E56*1.03*0.99</f>
        <v>0</v>
      </c>
      <c r="G56" s="12">
        <f>F56*1.03*0.99</f>
        <v>0</v>
      </c>
      <c r="J56" s="116"/>
    </row>
    <row r="57" spans="3:14" ht="15.75" thickBot="1" x14ac:dyDescent="0.3">
      <c r="C57" s="14" t="s">
        <v>136</v>
      </c>
      <c r="D57" s="15">
        <v>200</v>
      </c>
      <c r="E57" s="117"/>
      <c r="F57" s="117"/>
      <c r="G57" s="117"/>
      <c r="L57" s="118"/>
      <c r="M57" s="118"/>
      <c r="N57" s="118"/>
    </row>
    <row r="58" spans="3:14" ht="15.75" thickBot="1" x14ac:dyDescent="0.3">
      <c r="C58" s="14" t="s">
        <v>137</v>
      </c>
      <c r="D58" s="15"/>
      <c r="E58" s="119"/>
      <c r="F58" s="117"/>
      <c r="G58" s="117"/>
    </row>
    <row r="59" spans="3:14" ht="15.75" thickBot="1" x14ac:dyDescent="0.3">
      <c r="C59" s="29" t="s">
        <v>48</v>
      </c>
      <c r="D59" s="15">
        <f>D56+D53+D50+D47+D44+D41+D38</f>
        <v>132346</v>
      </c>
      <c r="E59" s="134">
        <f>E56+E53+E50+E47+E44+E41+E38</f>
        <v>132646</v>
      </c>
      <c r="F59" s="134">
        <f t="shared" ref="F59:G59" si="3">F56+F53+F50+F47+F44+F41+F38</f>
        <v>132646</v>
      </c>
      <c r="G59" s="134">
        <f t="shared" si="3"/>
        <v>132646</v>
      </c>
    </row>
    <row r="60" spans="3:14" ht="15.75" thickBot="1" x14ac:dyDescent="0.3">
      <c r="C60" s="32" t="s">
        <v>50</v>
      </c>
      <c r="D60" s="33">
        <f>IF(D59-D30=0,0,"Error")</f>
        <v>0</v>
      </c>
      <c r="E60" s="33">
        <f>IF(E59-E30=0,0,"Error")</f>
        <v>0</v>
      </c>
      <c r="F60" s="33">
        <f>IF(F59-F30=0,0,"Error")</f>
        <v>0</v>
      </c>
      <c r="G60" s="33">
        <f>IF(G59-G30=0,0,"Error")</f>
        <v>0</v>
      </c>
    </row>
    <row r="61" spans="3:14" ht="23.25" thickBot="1" x14ac:dyDescent="0.3">
      <c r="C61" s="21" t="s">
        <v>174</v>
      </c>
      <c r="D61" s="199" t="s">
        <v>165</v>
      </c>
      <c r="E61" s="200"/>
      <c r="F61" s="200"/>
      <c r="G61" s="201"/>
    </row>
    <row r="62" spans="3:14" ht="45" customHeight="1" thickBot="1" x14ac:dyDescent="0.3">
      <c r="C62" s="6" t="s">
        <v>9</v>
      </c>
      <c r="D62" s="199" t="s">
        <v>166</v>
      </c>
      <c r="E62" s="202"/>
      <c r="F62" s="202"/>
      <c r="G62" s="203"/>
    </row>
    <row r="63" spans="3:14" ht="15.75" thickBot="1" x14ac:dyDescent="0.3">
      <c r="C63" s="6" t="s">
        <v>14</v>
      </c>
      <c r="D63" s="215" t="s">
        <v>167</v>
      </c>
      <c r="E63" s="216"/>
      <c r="F63" s="216"/>
      <c r="G63" s="217"/>
    </row>
    <row r="64" spans="3:14" ht="12.75" customHeight="1" x14ac:dyDescent="0.25">
      <c r="C64" s="207"/>
      <c r="D64" s="4">
        <v>2024</v>
      </c>
      <c r="E64" s="4">
        <v>2025</v>
      </c>
      <c r="F64" s="4">
        <v>2026</v>
      </c>
      <c r="G64" s="4">
        <v>2027</v>
      </c>
    </row>
    <row r="65" spans="3:7" ht="9" customHeight="1" thickBot="1" x14ac:dyDescent="0.3">
      <c r="C65" s="208"/>
      <c r="D65" s="27" t="s">
        <v>5</v>
      </c>
      <c r="E65" s="27" t="s">
        <v>6</v>
      </c>
      <c r="F65" s="27" t="s">
        <v>6</v>
      </c>
      <c r="G65" s="27" t="s">
        <v>6</v>
      </c>
    </row>
    <row r="66" spans="3:7" ht="15.75" thickBot="1" x14ac:dyDescent="0.3">
      <c r="C66" s="6" t="s">
        <v>8</v>
      </c>
      <c r="D66" s="120">
        <v>2</v>
      </c>
      <c r="E66" s="120">
        <v>2</v>
      </c>
      <c r="F66" s="120">
        <v>2</v>
      </c>
      <c r="G66" s="120">
        <v>2</v>
      </c>
    </row>
    <row r="67" spans="3:7" ht="15.75" thickBot="1" x14ac:dyDescent="0.3">
      <c r="C67" s="6" t="s">
        <v>15</v>
      </c>
      <c r="D67" s="8">
        <v>9575</v>
      </c>
      <c r="E67" s="8">
        <v>9575</v>
      </c>
      <c r="F67" s="8">
        <v>10575</v>
      </c>
      <c r="G67" s="8">
        <v>11575</v>
      </c>
    </row>
    <row r="68" spans="3:7" ht="15.75" thickBot="1" x14ac:dyDescent="0.3">
      <c r="C68" s="6" t="s">
        <v>23</v>
      </c>
      <c r="D68" s="8">
        <f>D67/D66</f>
        <v>4787.5</v>
      </c>
      <c r="E68" s="8">
        <v>9575</v>
      </c>
      <c r="F68" s="8">
        <v>9575</v>
      </c>
      <c r="G68" s="8">
        <v>9575</v>
      </c>
    </row>
    <row r="69" spans="3:7" ht="15.75" thickBot="1" x14ac:dyDescent="0.3">
      <c r="C69" s="6" t="s">
        <v>16</v>
      </c>
      <c r="D69" s="11"/>
      <c r="E69" s="10">
        <f>E66/D66-1</f>
        <v>0</v>
      </c>
      <c r="F69" s="10">
        <f>F66/E66-1</f>
        <v>0</v>
      </c>
      <c r="G69" s="10">
        <f>G66/F66-1</f>
        <v>0</v>
      </c>
    </row>
    <row r="70" spans="3:7" ht="15.75" thickBot="1" x14ac:dyDescent="0.3">
      <c r="C70" s="6" t="s">
        <v>17</v>
      </c>
      <c r="D70" s="11"/>
      <c r="E70" s="10">
        <f>E67/D67-1</f>
        <v>0</v>
      </c>
      <c r="F70" s="10">
        <f t="shared" ref="F70:G71" si="4">F67/E67-1</f>
        <v>0.10443864229765021</v>
      </c>
      <c r="G70" s="10">
        <f t="shared" si="4"/>
        <v>9.456264775413703E-2</v>
      </c>
    </row>
    <row r="71" spans="3:7" ht="15.75" thickBot="1" x14ac:dyDescent="0.3">
      <c r="C71" s="6" t="s">
        <v>18</v>
      </c>
      <c r="D71" s="11"/>
      <c r="E71" s="10">
        <f>E68/D68-1</f>
        <v>1</v>
      </c>
      <c r="F71" s="10">
        <f t="shared" si="4"/>
        <v>0</v>
      </c>
      <c r="G71" s="10">
        <f t="shared" si="4"/>
        <v>0</v>
      </c>
    </row>
    <row r="72" spans="3:7" ht="24.75" customHeight="1" thickBot="1" x14ac:dyDescent="0.3">
      <c r="C72" s="209" t="s">
        <v>164</v>
      </c>
      <c r="D72" s="210"/>
      <c r="E72" s="210"/>
      <c r="F72" s="210"/>
      <c r="G72" s="211"/>
    </row>
    <row r="73" spans="3:7" ht="12.75" customHeight="1" x14ac:dyDescent="0.25">
      <c r="C73" s="207"/>
      <c r="D73" s="4">
        <v>2024</v>
      </c>
      <c r="E73" s="4">
        <v>2025</v>
      </c>
      <c r="F73" s="4">
        <v>2026</v>
      </c>
      <c r="G73" s="4">
        <v>2027</v>
      </c>
    </row>
    <row r="74" spans="3:7" ht="9" customHeight="1" thickBot="1" x14ac:dyDescent="0.3">
      <c r="C74" s="208"/>
      <c r="D74" s="27" t="s">
        <v>5</v>
      </c>
      <c r="E74" s="27" t="s">
        <v>6</v>
      </c>
      <c r="F74" s="27" t="s">
        <v>6</v>
      </c>
      <c r="G74" s="27" t="s">
        <v>6</v>
      </c>
    </row>
    <row r="75" spans="3:7" ht="24.75" customHeight="1" thickBot="1" x14ac:dyDescent="0.3">
      <c r="C75" s="1" t="s">
        <v>0</v>
      </c>
      <c r="D75" s="12"/>
      <c r="E75" s="12"/>
      <c r="F75" s="12"/>
      <c r="G75" s="12"/>
    </row>
    <row r="76" spans="3:7" ht="15.75" thickBot="1" x14ac:dyDescent="0.3">
      <c r="C76" s="14" t="s">
        <v>136</v>
      </c>
      <c r="D76" s="15"/>
      <c r="E76" s="16"/>
      <c r="F76" s="16"/>
      <c r="G76" s="16"/>
    </row>
    <row r="77" spans="3:7" ht="15.75" thickBot="1" x14ac:dyDescent="0.3">
      <c r="C77" s="14" t="s">
        <v>137</v>
      </c>
      <c r="D77" s="15"/>
      <c r="E77" s="16"/>
      <c r="F77" s="16"/>
      <c r="G77" s="16"/>
    </row>
    <row r="78" spans="3:7" ht="24.75" customHeight="1" thickBot="1" x14ac:dyDescent="0.3">
      <c r="C78" s="1" t="s">
        <v>45</v>
      </c>
      <c r="D78" s="12"/>
      <c r="E78" s="12"/>
      <c r="F78" s="12"/>
      <c r="G78" s="12"/>
    </row>
    <row r="79" spans="3:7" ht="15.75" thickBot="1" x14ac:dyDescent="0.3">
      <c r="C79" s="14" t="s">
        <v>136</v>
      </c>
      <c r="D79" s="15"/>
      <c r="E79" s="12"/>
      <c r="F79" s="12"/>
      <c r="G79" s="12"/>
    </row>
    <row r="80" spans="3:7" ht="15.75" thickBot="1" x14ac:dyDescent="0.3">
      <c r="C80" s="14" t="s">
        <v>137</v>
      </c>
      <c r="D80" s="15"/>
      <c r="E80" s="12"/>
      <c r="F80" s="12"/>
      <c r="G80" s="12"/>
    </row>
    <row r="81" spans="3:7" ht="24.75" customHeight="1" thickBot="1" x14ac:dyDescent="0.3">
      <c r="C81" s="1" t="s">
        <v>1</v>
      </c>
      <c r="D81" s="15">
        <v>9575</v>
      </c>
      <c r="E81" s="12">
        <v>9575</v>
      </c>
      <c r="F81" s="12">
        <v>10575</v>
      </c>
      <c r="G81" s="12">
        <v>11575</v>
      </c>
    </row>
    <row r="82" spans="3:7" ht="15.75" thickBot="1" x14ac:dyDescent="0.3">
      <c r="C82" s="14" t="s">
        <v>136</v>
      </c>
      <c r="D82" s="15">
        <v>9575</v>
      </c>
      <c r="E82" s="12">
        <v>9575</v>
      </c>
      <c r="F82" s="12">
        <v>10575</v>
      </c>
      <c r="G82" s="12">
        <v>11575</v>
      </c>
    </row>
    <row r="83" spans="3:7" ht="15.75" thickBot="1" x14ac:dyDescent="0.3">
      <c r="C83" s="14" t="s">
        <v>137</v>
      </c>
      <c r="D83" s="15"/>
      <c r="E83" s="12"/>
      <c r="F83" s="12"/>
      <c r="G83" s="12"/>
    </row>
    <row r="84" spans="3:7" ht="15.75" thickBot="1" x14ac:dyDescent="0.3">
      <c r="C84" s="1" t="s">
        <v>2</v>
      </c>
      <c r="D84" s="15"/>
      <c r="E84" s="12"/>
      <c r="F84" s="12"/>
      <c r="G84" s="12"/>
    </row>
    <row r="85" spans="3:7" ht="15.75" thickBot="1" x14ac:dyDescent="0.3">
      <c r="C85" s="14" t="s">
        <v>136</v>
      </c>
      <c r="D85" s="15"/>
      <c r="E85" s="12"/>
      <c r="F85" s="12"/>
      <c r="G85" s="12"/>
    </row>
    <row r="86" spans="3:7" ht="15.75" thickBot="1" x14ac:dyDescent="0.3">
      <c r="C86" s="14" t="s">
        <v>137</v>
      </c>
      <c r="D86" s="15"/>
      <c r="E86" s="12"/>
      <c r="F86" s="12"/>
      <c r="G86" s="12"/>
    </row>
    <row r="87" spans="3:7" ht="15.75" thickBot="1" x14ac:dyDescent="0.3">
      <c r="C87" s="1" t="s">
        <v>24</v>
      </c>
      <c r="D87" s="15"/>
      <c r="E87" s="12"/>
      <c r="F87" s="12"/>
      <c r="G87" s="12"/>
    </row>
    <row r="88" spans="3:7" ht="15.75" thickBot="1" x14ac:dyDescent="0.3">
      <c r="C88" s="14" t="s">
        <v>136</v>
      </c>
      <c r="D88" s="15"/>
      <c r="E88" s="12"/>
      <c r="F88" s="12"/>
      <c r="G88" s="12"/>
    </row>
    <row r="89" spans="3:7" ht="15" customHeight="1" thickBot="1" x14ac:dyDescent="0.3">
      <c r="C89" s="14" t="s">
        <v>137</v>
      </c>
      <c r="D89" s="15"/>
      <c r="E89" s="12"/>
      <c r="F89" s="12"/>
      <c r="G89" s="12"/>
    </row>
    <row r="90" spans="3:7" ht="15.75" thickBot="1" x14ac:dyDescent="0.3">
      <c r="C90" s="1" t="s">
        <v>25</v>
      </c>
      <c r="D90" s="15">
        <v>0</v>
      </c>
      <c r="E90" s="12">
        <v>0</v>
      </c>
      <c r="F90" s="12">
        <v>0</v>
      </c>
      <c r="G90" s="12">
        <v>0</v>
      </c>
    </row>
    <row r="91" spans="3:7" ht="15.75" thickBot="1" x14ac:dyDescent="0.3">
      <c r="C91" s="14" t="s">
        <v>136</v>
      </c>
      <c r="D91" s="15"/>
      <c r="E91" s="12"/>
      <c r="F91" s="12"/>
      <c r="G91" s="12"/>
    </row>
    <row r="92" spans="3:7" ht="15.75" thickBot="1" x14ac:dyDescent="0.3">
      <c r="C92" s="14" t="s">
        <v>137</v>
      </c>
      <c r="D92" s="15"/>
      <c r="E92" s="12"/>
      <c r="F92" s="12"/>
      <c r="G92" s="12"/>
    </row>
    <row r="93" spans="3:7" ht="24.75" thickBot="1" x14ac:dyDescent="0.3">
      <c r="C93" s="1" t="s">
        <v>3</v>
      </c>
      <c r="D93" s="15"/>
      <c r="E93" s="12"/>
      <c r="F93" s="12"/>
      <c r="G93" s="12"/>
    </row>
    <row r="94" spans="3:7" ht="15.75" thickBot="1" x14ac:dyDescent="0.3">
      <c r="C94" s="14" t="s">
        <v>136</v>
      </c>
      <c r="D94" s="15"/>
      <c r="E94" s="12"/>
      <c r="F94" s="12"/>
      <c r="G94" s="12"/>
    </row>
    <row r="95" spans="3:7" ht="15.75" thickBot="1" x14ac:dyDescent="0.3">
      <c r="C95" s="14" t="s">
        <v>137</v>
      </c>
      <c r="D95" s="15"/>
      <c r="E95" s="12"/>
      <c r="F95" s="12"/>
      <c r="G95" s="12"/>
    </row>
    <row r="96" spans="3:7" ht="15.75" thickBot="1" x14ac:dyDescent="0.3">
      <c r="C96" s="31" t="s">
        <v>51</v>
      </c>
      <c r="D96" s="15">
        <f>D93+D90+D87+D84+D81+D78+D75</f>
        <v>9575</v>
      </c>
      <c r="E96" s="15">
        <f t="shared" ref="E96:G96" si="5">E93+E90+E87+E84+E81+E78+E75</f>
        <v>9575</v>
      </c>
      <c r="F96" s="15">
        <f t="shared" si="5"/>
        <v>10575</v>
      </c>
      <c r="G96" s="15">
        <f t="shared" si="5"/>
        <v>11575</v>
      </c>
    </row>
    <row r="97" spans="3:13" ht="17.25" customHeight="1" thickBot="1" x14ac:dyDescent="0.3">
      <c r="C97" s="32" t="s">
        <v>50</v>
      </c>
      <c r="D97" s="33">
        <f>IF(D96-D67=0,0,"Error")</f>
        <v>0</v>
      </c>
      <c r="E97" s="33">
        <f>IF(E96-E67=0,0,"Error")</f>
        <v>0</v>
      </c>
      <c r="F97" s="33">
        <f>IF(F96-F67=0,0,"Error")</f>
        <v>0</v>
      </c>
      <c r="G97" s="33">
        <f>IF(G96-G67=0,0,"Error")</f>
        <v>0</v>
      </c>
    </row>
    <row r="98" spans="3:13" ht="15.75" thickBot="1" x14ac:dyDescent="0.3">
      <c r="C98" s="218" t="s">
        <v>130</v>
      </c>
      <c r="D98" s="219"/>
      <c r="E98" s="219"/>
      <c r="F98" s="219"/>
      <c r="G98" s="220"/>
    </row>
    <row r="99" spans="3:13" ht="15.75" thickBot="1" x14ac:dyDescent="0.3">
      <c r="C99" s="221" t="s">
        <v>125</v>
      </c>
      <c r="D99" s="222"/>
      <c r="E99" s="222"/>
      <c r="F99" s="222"/>
      <c r="G99" s="223"/>
    </row>
    <row r="100" spans="3:13" ht="23.25" thickBot="1" x14ac:dyDescent="0.3">
      <c r="C100" s="28" t="s">
        <v>131</v>
      </c>
      <c r="D100" s="224"/>
      <c r="E100" s="225"/>
      <c r="F100" s="226"/>
      <c r="G100" s="227"/>
    </row>
    <row r="101" spans="3:13" ht="30.75" customHeight="1" thickBot="1" x14ac:dyDescent="0.3">
      <c r="C101" s="151" t="s">
        <v>138</v>
      </c>
      <c r="D101" s="155" t="s">
        <v>180</v>
      </c>
      <c r="E101" s="153" t="s">
        <v>139</v>
      </c>
      <c r="F101" s="154" t="s">
        <v>182</v>
      </c>
      <c r="G101" s="135"/>
      <c r="M101" s="141" t="s">
        <v>140</v>
      </c>
    </row>
    <row r="102" spans="3:13" ht="15.75" thickBot="1" x14ac:dyDescent="0.3">
      <c r="C102" s="121"/>
      <c r="D102" s="256"/>
      <c r="E102" s="257"/>
      <c r="F102" s="258"/>
      <c r="G102" s="259"/>
      <c r="M102" s="142"/>
    </row>
    <row r="103" spans="3:13" ht="30" customHeight="1" thickBot="1" x14ac:dyDescent="0.3">
      <c r="C103" s="6" t="s">
        <v>9</v>
      </c>
      <c r="D103" s="260" t="s">
        <v>181</v>
      </c>
      <c r="E103" s="261"/>
      <c r="F103" s="261"/>
      <c r="G103" s="262"/>
      <c r="M103" s="143"/>
    </row>
    <row r="104" spans="3:13" ht="15.75" thickBot="1" x14ac:dyDescent="0.3">
      <c r="C104" s="6" t="s">
        <v>14</v>
      </c>
      <c r="D104" s="228" t="s">
        <v>168</v>
      </c>
      <c r="E104" s="229"/>
      <c r="F104" s="229"/>
      <c r="G104" s="230"/>
    </row>
    <row r="105" spans="3:13" ht="12.75" customHeight="1" x14ac:dyDescent="0.25">
      <c r="C105" s="207"/>
      <c r="D105" s="4">
        <v>2024</v>
      </c>
      <c r="E105" s="4">
        <v>2025</v>
      </c>
      <c r="F105" s="4">
        <v>2026</v>
      </c>
      <c r="G105" s="4">
        <v>2027</v>
      </c>
    </row>
    <row r="106" spans="3:13" ht="9" customHeight="1" thickBot="1" x14ac:dyDescent="0.3">
      <c r="C106" s="208"/>
      <c r="D106" s="27" t="s">
        <v>5</v>
      </c>
      <c r="E106" s="27" t="s">
        <v>6</v>
      </c>
      <c r="F106" s="27" t="s">
        <v>6</v>
      </c>
      <c r="G106" s="27" t="s">
        <v>6</v>
      </c>
    </row>
    <row r="107" spans="3:13" ht="15.75" thickBot="1" x14ac:dyDescent="0.3">
      <c r="C107" s="6" t="s">
        <v>8</v>
      </c>
      <c r="D107" s="120">
        <v>2</v>
      </c>
      <c r="E107" s="8"/>
      <c r="F107" s="8"/>
      <c r="G107" s="8"/>
    </row>
    <row r="108" spans="3:13" ht="15.75" thickBot="1" x14ac:dyDescent="0.3">
      <c r="C108" s="6" t="s">
        <v>15</v>
      </c>
      <c r="D108" s="156">
        <v>200</v>
      </c>
      <c r="E108" s="8"/>
      <c r="F108" s="8"/>
      <c r="G108" s="8"/>
    </row>
    <row r="109" spans="3:13" ht="15.75" thickBot="1" x14ac:dyDescent="0.3">
      <c r="C109" s="6" t="s">
        <v>23</v>
      </c>
      <c r="D109" s="8">
        <f t="shared" ref="D109:G109" si="6">D108/D107</f>
        <v>100</v>
      </c>
      <c r="E109" s="8" t="e">
        <f t="shared" si="6"/>
        <v>#DIV/0!</v>
      </c>
      <c r="F109" s="8" t="e">
        <f t="shared" si="6"/>
        <v>#DIV/0!</v>
      </c>
      <c r="G109" s="8" t="e">
        <f t="shared" si="6"/>
        <v>#DIV/0!</v>
      </c>
    </row>
    <row r="110" spans="3:13" ht="15.75" thickBot="1" x14ac:dyDescent="0.3">
      <c r="C110" s="6" t="s">
        <v>16</v>
      </c>
      <c r="D110" s="157" t="s">
        <v>22</v>
      </c>
      <c r="E110" s="10">
        <f>E107/D107-1</f>
        <v>-1</v>
      </c>
      <c r="F110" s="10" t="e">
        <f t="shared" ref="F110:G112" si="7">F107/E107-1</f>
        <v>#DIV/0!</v>
      </c>
      <c r="G110" s="10" t="e">
        <f t="shared" si="7"/>
        <v>#DIV/0!</v>
      </c>
      <c r="I110" s="13"/>
      <c r="J110" s="13"/>
      <c r="K110" s="13"/>
      <c r="L110" s="13"/>
      <c r="M110" s="13"/>
    </row>
    <row r="111" spans="3:13" ht="15.75" thickBot="1" x14ac:dyDescent="0.3">
      <c r="C111" s="6" t="s">
        <v>17</v>
      </c>
      <c r="D111" s="11" t="s">
        <v>22</v>
      </c>
      <c r="E111" s="10">
        <f>E108/D108-1</f>
        <v>-1</v>
      </c>
      <c r="F111" s="10" t="e">
        <f t="shared" si="7"/>
        <v>#DIV/0!</v>
      </c>
      <c r="G111" s="10" t="e">
        <f t="shared" si="7"/>
        <v>#DIV/0!</v>
      </c>
    </row>
    <row r="112" spans="3:13" ht="15.75" thickBot="1" x14ac:dyDescent="0.3">
      <c r="C112" s="6" t="s">
        <v>18</v>
      </c>
      <c r="D112" s="11" t="s">
        <v>22</v>
      </c>
      <c r="E112" s="10" t="e">
        <f>E109/D109-1</f>
        <v>#DIV/0!</v>
      </c>
      <c r="F112" s="10" t="e">
        <f t="shared" si="7"/>
        <v>#DIV/0!</v>
      </c>
      <c r="G112" s="10" t="e">
        <f t="shared" si="7"/>
        <v>#DIV/0!</v>
      </c>
    </row>
    <row r="113" spans="3:7" ht="15.75" thickBot="1" x14ac:dyDescent="0.3">
      <c r="C113" s="209" t="s">
        <v>52</v>
      </c>
      <c r="D113" s="210"/>
      <c r="E113" s="210"/>
      <c r="F113" s="210"/>
      <c r="G113" s="211"/>
    </row>
    <row r="114" spans="3:7" ht="12.75" customHeight="1" x14ac:dyDescent="0.25">
      <c r="C114" s="207"/>
      <c r="D114" s="4">
        <v>2023</v>
      </c>
      <c r="E114" s="4">
        <v>2024</v>
      </c>
      <c r="F114" s="4">
        <v>2025</v>
      </c>
      <c r="G114" s="4">
        <v>2026</v>
      </c>
    </row>
    <row r="115" spans="3:7" ht="9" customHeight="1" thickBot="1" x14ac:dyDescent="0.3">
      <c r="C115" s="208"/>
      <c r="D115" s="27" t="s">
        <v>5</v>
      </c>
      <c r="E115" s="27" t="s">
        <v>6</v>
      </c>
      <c r="F115" s="27" t="s">
        <v>6</v>
      </c>
      <c r="G115" s="27" t="s">
        <v>6</v>
      </c>
    </row>
    <row r="116" spans="3:7" ht="15.75" thickBot="1" x14ac:dyDescent="0.3">
      <c r="C116" s="1" t="s">
        <v>127</v>
      </c>
      <c r="D116" s="12">
        <f>D117+D118+D119+D120</f>
        <v>0</v>
      </c>
      <c r="E116" s="12">
        <f t="shared" ref="E116:G116" si="8">E117+E118+E119+E120</f>
        <v>0</v>
      </c>
      <c r="F116" s="12">
        <f t="shared" si="8"/>
        <v>0</v>
      </c>
      <c r="G116" s="12">
        <f t="shared" si="8"/>
        <v>0</v>
      </c>
    </row>
    <row r="117" spans="3:7" ht="15.75" thickBot="1" x14ac:dyDescent="0.3">
      <c r="C117" s="14" t="s">
        <v>136</v>
      </c>
      <c r="D117" s="12"/>
      <c r="E117" s="12"/>
      <c r="F117" s="12"/>
      <c r="G117" s="12"/>
    </row>
    <row r="118" spans="3:7" ht="15.75" thickBot="1" x14ac:dyDescent="0.3">
      <c r="C118" s="14" t="s">
        <v>141</v>
      </c>
      <c r="D118" s="12"/>
      <c r="E118" s="12"/>
      <c r="F118" s="12"/>
      <c r="G118" s="12"/>
    </row>
    <row r="119" spans="3:7" ht="15.75" thickBot="1" x14ac:dyDescent="0.3">
      <c r="C119" s="14" t="s">
        <v>142</v>
      </c>
      <c r="D119" s="12"/>
      <c r="E119" s="12"/>
      <c r="F119" s="12"/>
      <c r="G119" s="12"/>
    </row>
    <row r="120" spans="3:7" ht="15.75" thickBot="1" x14ac:dyDescent="0.3">
      <c r="C120" s="14" t="s">
        <v>143</v>
      </c>
      <c r="D120" s="12"/>
      <c r="E120" s="12"/>
      <c r="F120" s="12"/>
      <c r="G120" s="12"/>
    </row>
    <row r="121" spans="3:7" ht="15.75" thickBot="1" x14ac:dyDescent="0.3">
      <c r="C121" s="1" t="s">
        <v>128</v>
      </c>
      <c r="D121" s="15">
        <v>200</v>
      </c>
      <c r="E121" s="15"/>
      <c r="F121" s="15"/>
      <c r="G121" s="15"/>
    </row>
    <row r="122" spans="3:7" ht="15.75" thickBot="1" x14ac:dyDescent="0.3">
      <c r="C122" s="14" t="s">
        <v>136</v>
      </c>
      <c r="D122" s="15">
        <v>200</v>
      </c>
      <c r="E122" s="12"/>
      <c r="F122" s="12"/>
      <c r="G122" s="12"/>
    </row>
    <row r="123" spans="3:7" ht="15.75" thickBot="1" x14ac:dyDescent="0.3">
      <c r="C123" s="14" t="s">
        <v>141</v>
      </c>
      <c r="D123" s="15"/>
      <c r="E123" s="12"/>
      <c r="F123" s="12"/>
      <c r="G123" s="12"/>
    </row>
    <row r="124" spans="3:7" ht="15.75" thickBot="1" x14ac:dyDescent="0.3">
      <c r="C124" s="14" t="s">
        <v>142</v>
      </c>
      <c r="D124" s="15"/>
      <c r="E124" s="12"/>
      <c r="F124" s="12"/>
      <c r="G124" s="12"/>
    </row>
    <row r="125" spans="3:7" ht="15.75" thickBot="1" x14ac:dyDescent="0.3">
      <c r="C125" s="14" t="s">
        <v>143</v>
      </c>
      <c r="D125" s="15"/>
      <c r="E125" s="12"/>
      <c r="F125" s="12"/>
      <c r="G125" s="12"/>
    </row>
    <row r="126" spans="3:7" ht="15.75" thickBot="1" x14ac:dyDescent="0.3">
      <c r="C126" s="122" t="s">
        <v>48</v>
      </c>
      <c r="D126" s="115">
        <f>D116+D121</f>
        <v>200</v>
      </c>
      <c r="E126" s="15">
        <f t="shared" ref="E126:G126" si="9">E116+E121</f>
        <v>0</v>
      </c>
      <c r="F126" s="15">
        <f t="shared" si="9"/>
        <v>0</v>
      </c>
      <c r="G126" s="15">
        <f t="shared" si="9"/>
        <v>0</v>
      </c>
    </row>
    <row r="127" spans="3:7" ht="48" customHeight="1" thickBot="1" x14ac:dyDescent="0.3">
      <c r="C127" s="151" t="s">
        <v>175</v>
      </c>
      <c r="D127" s="152" t="s">
        <v>183</v>
      </c>
      <c r="E127" s="153" t="s">
        <v>139</v>
      </c>
      <c r="F127" s="154" t="s">
        <v>184</v>
      </c>
      <c r="G127" s="135"/>
    </row>
    <row r="128" spans="3:7" ht="34.5" customHeight="1" thickBot="1" x14ac:dyDescent="0.3">
      <c r="C128" s="6" t="s">
        <v>9</v>
      </c>
      <c r="D128" s="247" t="s">
        <v>185</v>
      </c>
      <c r="E128" s="248"/>
      <c r="F128" s="248"/>
      <c r="G128" s="249"/>
    </row>
    <row r="129" spans="3:13" ht="15.75" thickBot="1" x14ac:dyDescent="0.3">
      <c r="C129" s="6" t="s">
        <v>14</v>
      </c>
      <c r="D129" s="228" t="s">
        <v>168</v>
      </c>
      <c r="E129" s="229"/>
      <c r="F129" s="229"/>
      <c r="G129" s="230"/>
    </row>
    <row r="130" spans="3:13" ht="12.75" customHeight="1" x14ac:dyDescent="0.25">
      <c r="C130" s="207"/>
      <c r="D130" s="4">
        <v>2024</v>
      </c>
      <c r="E130" s="4">
        <v>2025</v>
      </c>
      <c r="F130" s="4">
        <v>2026</v>
      </c>
      <c r="G130" s="4">
        <v>2027</v>
      </c>
    </row>
    <row r="131" spans="3:13" ht="9" customHeight="1" thickBot="1" x14ac:dyDescent="0.3">
      <c r="C131" s="208"/>
      <c r="D131" s="27" t="s">
        <v>5</v>
      </c>
      <c r="E131" s="27" t="s">
        <v>6</v>
      </c>
      <c r="F131" s="27" t="s">
        <v>6</v>
      </c>
      <c r="G131" s="27" t="s">
        <v>6</v>
      </c>
    </row>
    <row r="132" spans="3:13" ht="15.75" thickBot="1" x14ac:dyDescent="0.3">
      <c r="C132" s="6" t="s">
        <v>8</v>
      </c>
      <c r="D132" s="11">
        <v>2</v>
      </c>
      <c r="E132" s="11"/>
      <c r="F132" s="6"/>
      <c r="G132" s="6"/>
    </row>
    <row r="133" spans="3:13" ht="15.75" thickBot="1" x14ac:dyDescent="0.3">
      <c r="C133" s="6" t="s">
        <v>15</v>
      </c>
      <c r="D133" s="8">
        <v>800</v>
      </c>
      <c r="E133" s="8"/>
      <c r="F133" s="8">
        <v>0</v>
      </c>
      <c r="G133" s="8">
        <f t="shared" ref="G133" si="10">G151</f>
        <v>0</v>
      </c>
    </row>
    <row r="134" spans="3:13" ht="15.75" thickBot="1" x14ac:dyDescent="0.3">
      <c r="C134" s="6" t="s">
        <v>23</v>
      </c>
      <c r="D134" s="8">
        <f>D133/D132</f>
        <v>400</v>
      </c>
      <c r="E134" s="8" t="e">
        <f>E133/E132</f>
        <v>#DIV/0!</v>
      </c>
      <c r="F134" s="8" t="e">
        <f t="shared" ref="F134:G134" si="11">F133/F132</f>
        <v>#DIV/0!</v>
      </c>
      <c r="G134" s="8" t="e">
        <f t="shared" si="11"/>
        <v>#DIV/0!</v>
      </c>
    </row>
    <row r="135" spans="3:13" ht="15.75" thickBot="1" x14ac:dyDescent="0.3">
      <c r="C135" s="6" t="s">
        <v>16</v>
      </c>
      <c r="D135" s="11" t="s">
        <v>22</v>
      </c>
      <c r="E135" s="10">
        <f>E132/D132-1</f>
        <v>-1</v>
      </c>
      <c r="F135" s="10" t="e">
        <f t="shared" ref="F135:G137" si="12">F132/E132-1</f>
        <v>#DIV/0!</v>
      </c>
      <c r="G135" s="10" t="e">
        <f t="shared" si="12"/>
        <v>#DIV/0!</v>
      </c>
      <c r="I135" s="13"/>
      <c r="J135" s="13"/>
      <c r="K135" s="13"/>
      <c r="L135" s="13"/>
      <c r="M135" s="13"/>
    </row>
    <row r="136" spans="3:13" ht="15.75" thickBot="1" x14ac:dyDescent="0.3">
      <c r="C136" s="6" t="s">
        <v>17</v>
      </c>
      <c r="D136" s="11" t="s">
        <v>22</v>
      </c>
      <c r="E136" s="10">
        <f>E133/D133-1</f>
        <v>-1</v>
      </c>
      <c r="F136" s="10" t="e">
        <f t="shared" si="12"/>
        <v>#DIV/0!</v>
      </c>
      <c r="G136" s="10" t="e">
        <f t="shared" si="12"/>
        <v>#DIV/0!</v>
      </c>
    </row>
    <row r="137" spans="3:13" ht="15.75" thickBot="1" x14ac:dyDescent="0.3">
      <c r="C137" s="6" t="s">
        <v>18</v>
      </c>
      <c r="D137" s="11" t="s">
        <v>22</v>
      </c>
      <c r="E137" s="10" t="e">
        <f>E134/D134-1</f>
        <v>#DIV/0!</v>
      </c>
      <c r="F137" s="10" t="e">
        <f t="shared" si="12"/>
        <v>#DIV/0!</v>
      </c>
      <c r="G137" s="10" t="e">
        <f t="shared" si="12"/>
        <v>#DIV/0!</v>
      </c>
    </row>
    <row r="138" spans="3:13" ht="15.75" thickBot="1" x14ac:dyDescent="0.3">
      <c r="C138" s="209" t="s">
        <v>144</v>
      </c>
      <c r="D138" s="210"/>
      <c r="E138" s="210"/>
      <c r="F138" s="210"/>
      <c r="G138" s="211"/>
    </row>
    <row r="139" spans="3:13" ht="18" customHeight="1" x14ac:dyDescent="0.25">
      <c r="C139" s="207"/>
      <c r="D139" s="4">
        <v>2024</v>
      </c>
      <c r="E139" s="4">
        <v>2025</v>
      </c>
      <c r="F139" s="4">
        <v>2026</v>
      </c>
      <c r="G139" s="4">
        <v>2027</v>
      </c>
    </row>
    <row r="140" spans="3:13" ht="17.25" customHeight="1" thickBot="1" x14ac:dyDescent="0.3">
      <c r="C140" s="208"/>
      <c r="D140" s="27" t="s">
        <v>5</v>
      </c>
      <c r="E140" s="27" t="s">
        <v>6</v>
      </c>
      <c r="F140" s="27" t="s">
        <v>6</v>
      </c>
      <c r="G140" s="27" t="s">
        <v>6</v>
      </c>
    </row>
    <row r="141" spans="3:13" ht="15.75" thickBot="1" x14ac:dyDescent="0.3">
      <c r="C141" s="1" t="s">
        <v>127</v>
      </c>
      <c r="D141" s="12">
        <f>D142+D143+D144+D145</f>
        <v>0</v>
      </c>
      <c r="E141" s="12">
        <f t="shared" ref="E141:G141" si="13">E142+E143+E144+E145</f>
        <v>0</v>
      </c>
      <c r="F141" s="12">
        <f t="shared" si="13"/>
        <v>0</v>
      </c>
      <c r="G141" s="12">
        <f t="shared" si="13"/>
        <v>0</v>
      </c>
    </row>
    <row r="142" spans="3:13" ht="15.75" thickBot="1" x14ac:dyDescent="0.3">
      <c r="C142" s="14" t="s">
        <v>136</v>
      </c>
      <c r="D142" s="12"/>
      <c r="E142" s="12"/>
      <c r="F142" s="12"/>
      <c r="G142" s="12"/>
    </row>
    <row r="143" spans="3:13" ht="15.75" thickBot="1" x14ac:dyDescent="0.3">
      <c r="C143" s="14" t="s">
        <v>141</v>
      </c>
      <c r="D143" s="12"/>
      <c r="E143" s="12"/>
      <c r="F143" s="12"/>
      <c r="G143" s="12"/>
    </row>
    <row r="144" spans="3:13" ht="15.75" thickBot="1" x14ac:dyDescent="0.3">
      <c r="C144" s="14" t="s">
        <v>142</v>
      </c>
      <c r="D144" s="12"/>
      <c r="E144" s="12"/>
      <c r="F144" s="12"/>
      <c r="G144" s="12"/>
    </row>
    <row r="145" spans="3:7" ht="15.75" thickBot="1" x14ac:dyDescent="0.3">
      <c r="C145" s="14" t="s">
        <v>143</v>
      </c>
      <c r="D145" s="12"/>
      <c r="E145" s="12"/>
      <c r="F145" s="12"/>
      <c r="G145" s="12"/>
    </row>
    <row r="146" spans="3:7" ht="15.75" thickBot="1" x14ac:dyDescent="0.3">
      <c r="C146" s="1" t="s">
        <v>128</v>
      </c>
      <c r="D146" s="15">
        <v>800</v>
      </c>
      <c r="E146" s="15">
        <v>0</v>
      </c>
      <c r="F146" s="15">
        <f t="shared" ref="F146:G146" si="14">F147+F148+F149+F150</f>
        <v>0</v>
      </c>
      <c r="G146" s="15">
        <f t="shared" si="14"/>
        <v>0</v>
      </c>
    </row>
    <row r="147" spans="3:7" ht="15.75" thickBot="1" x14ac:dyDescent="0.3">
      <c r="C147" s="14" t="s">
        <v>136</v>
      </c>
      <c r="D147" s="15">
        <v>800</v>
      </c>
      <c r="E147" s="12">
        <v>0</v>
      </c>
      <c r="F147" s="12"/>
      <c r="G147" s="12"/>
    </row>
    <row r="148" spans="3:7" ht="15.75" thickBot="1" x14ac:dyDescent="0.3">
      <c r="C148" s="14" t="s">
        <v>141</v>
      </c>
      <c r="D148" s="15"/>
      <c r="E148" s="12"/>
      <c r="F148" s="12"/>
      <c r="G148" s="12"/>
    </row>
    <row r="149" spans="3:7" ht="15.75" thickBot="1" x14ac:dyDescent="0.3">
      <c r="C149" s="14" t="s">
        <v>142</v>
      </c>
      <c r="D149" s="15"/>
      <c r="E149" s="12"/>
      <c r="F149" s="12"/>
      <c r="G149" s="12"/>
    </row>
    <row r="150" spans="3:7" ht="15.75" thickBot="1" x14ac:dyDescent="0.3">
      <c r="C150" s="14" t="s">
        <v>143</v>
      </c>
      <c r="D150" s="15"/>
      <c r="E150" s="12"/>
      <c r="F150" s="12"/>
      <c r="G150" s="12"/>
    </row>
    <row r="151" spans="3:7" ht="15.75" thickBot="1" x14ac:dyDescent="0.3">
      <c r="C151" s="29" t="s">
        <v>145</v>
      </c>
      <c r="D151" s="15">
        <f>D141+D146</f>
        <v>800</v>
      </c>
      <c r="E151" s="15">
        <f t="shared" ref="E151:G151" si="15">E141+E146</f>
        <v>0</v>
      </c>
      <c r="F151" s="15">
        <f t="shared" si="15"/>
        <v>0</v>
      </c>
      <c r="G151" s="15">
        <f t="shared" si="15"/>
        <v>0</v>
      </c>
    </row>
    <row r="152" spans="3:7" ht="25.5" customHeight="1" thickBot="1" x14ac:dyDescent="0.3">
      <c r="C152" s="127" t="s">
        <v>39</v>
      </c>
      <c r="D152" s="256"/>
      <c r="E152" s="258"/>
      <c r="F152" s="263"/>
      <c r="G152" s="259"/>
    </row>
    <row r="153" spans="3:7" ht="37.5" customHeight="1" thickBot="1" x14ac:dyDescent="0.3">
      <c r="C153" s="151" t="s">
        <v>186</v>
      </c>
      <c r="D153" s="152" t="s">
        <v>187</v>
      </c>
      <c r="E153" s="153" t="s">
        <v>139</v>
      </c>
      <c r="F153" s="154"/>
      <c r="G153" s="135"/>
    </row>
    <row r="154" spans="3:7" ht="25.5" customHeight="1" thickBot="1" x14ac:dyDescent="0.3">
      <c r="C154" s="6" t="s">
        <v>9</v>
      </c>
      <c r="D154" s="247"/>
      <c r="E154" s="248"/>
      <c r="F154" s="248"/>
      <c r="G154" s="249"/>
    </row>
    <row r="155" spans="3:7" ht="25.5" customHeight="1" thickBot="1" x14ac:dyDescent="0.3">
      <c r="C155" s="6" t="s">
        <v>14</v>
      </c>
      <c r="D155" s="228" t="s">
        <v>168</v>
      </c>
      <c r="E155" s="229"/>
      <c r="F155" s="229"/>
      <c r="G155" s="230"/>
    </row>
    <row r="156" spans="3:7" ht="25.5" customHeight="1" x14ac:dyDescent="0.25">
      <c r="C156" s="207"/>
      <c r="D156" s="4">
        <v>2024</v>
      </c>
      <c r="E156" s="4">
        <v>2025</v>
      </c>
      <c r="F156" s="4">
        <v>2026</v>
      </c>
      <c r="G156" s="4">
        <v>2027</v>
      </c>
    </row>
    <row r="157" spans="3:7" ht="25.5" customHeight="1" thickBot="1" x14ac:dyDescent="0.3">
      <c r="C157" s="208"/>
      <c r="D157" s="27" t="s">
        <v>5</v>
      </c>
      <c r="E157" s="27" t="s">
        <v>6</v>
      </c>
      <c r="F157" s="27" t="s">
        <v>6</v>
      </c>
      <c r="G157" s="27" t="s">
        <v>6</v>
      </c>
    </row>
    <row r="158" spans="3:7" ht="25.5" customHeight="1" thickBot="1" x14ac:dyDescent="0.3">
      <c r="C158" s="6" t="s">
        <v>8</v>
      </c>
      <c r="D158" s="11"/>
      <c r="E158" s="11">
        <v>5</v>
      </c>
      <c r="F158" s="11">
        <v>5</v>
      </c>
      <c r="G158" s="11">
        <v>5</v>
      </c>
    </row>
    <row r="159" spans="3:7" ht="25.5" customHeight="1" thickBot="1" x14ac:dyDescent="0.3">
      <c r="C159" s="6" t="s">
        <v>15</v>
      </c>
      <c r="D159" s="8"/>
      <c r="E159" s="8">
        <v>1000</v>
      </c>
      <c r="F159" s="8">
        <v>1000</v>
      </c>
      <c r="G159" s="8">
        <v>1000</v>
      </c>
    </row>
    <row r="160" spans="3:7" ht="25.5" customHeight="1" thickBot="1" x14ac:dyDescent="0.3">
      <c r="C160" s="6" t="s">
        <v>23</v>
      </c>
      <c r="D160" s="8" t="e">
        <f>D159/D158</f>
        <v>#DIV/0!</v>
      </c>
      <c r="E160" s="8">
        <f>E159/E158</f>
        <v>200</v>
      </c>
      <c r="F160" s="8">
        <f t="shared" ref="F160:G160" si="16">F159/F158</f>
        <v>200</v>
      </c>
      <c r="G160" s="8">
        <f t="shared" si="16"/>
        <v>200</v>
      </c>
    </row>
    <row r="161" spans="3:7" ht="25.5" customHeight="1" thickBot="1" x14ac:dyDescent="0.3">
      <c r="C161" s="6" t="s">
        <v>16</v>
      </c>
      <c r="D161" s="11" t="s">
        <v>22</v>
      </c>
      <c r="E161" s="10" t="e">
        <f>E158/D158-1</f>
        <v>#DIV/0!</v>
      </c>
      <c r="F161" s="10">
        <f t="shared" ref="F161:F163" si="17">F158/E158-1</f>
        <v>0</v>
      </c>
      <c r="G161" s="10">
        <f t="shared" ref="G161:G163" si="18">G158/F158-1</f>
        <v>0</v>
      </c>
    </row>
    <row r="162" spans="3:7" ht="25.5" customHeight="1" thickBot="1" x14ac:dyDescent="0.3">
      <c r="C162" s="6" t="s">
        <v>17</v>
      </c>
      <c r="D162" s="11" t="s">
        <v>22</v>
      </c>
      <c r="E162" s="10" t="e">
        <f>E159/D159-1</f>
        <v>#DIV/0!</v>
      </c>
      <c r="F162" s="10">
        <f t="shared" si="17"/>
        <v>0</v>
      </c>
      <c r="G162" s="10">
        <f t="shared" si="18"/>
        <v>0</v>
      </c>
    </row>
    <row r="163" spans="3:7" ht="25.5" customHeight="1" thickBot="1" x14ac:dyDescent="0.3">
      <c r="C163" s="6" t="s">
        <v>18</v>
      </c>
      <c r="D163" s="11" t="s">
        <v>22</v>
      </c>
      <c r="E163" s="10" t="e">
        <f>E160/D160-1</f>
        <v>#DIV/0!</v>
      </c>
      <c r="F163" s="10">
        <f t="shared" si="17"/>
        <v>0</v>
      </c>
      <c r="G163" s="10">
        <f t="shared" si="18"/>
        <v>0</v>
      </c>
    </row>
    <row r="164" spans="3:7" ht="25.5" customHeight="1" thickBot="1" x14ac:dyDescent="0.3">
      <c r="C164" s="209" t="s">
        <v>144</v>
      </c>
      <c r="D164" s="210"/>
      <c r="E164" s="210"/>
      <c r="F164" s="210"/>
      <c r="G164" s="211"/>
    </row>
    <row r="165" spans="3:7" ht="25.5" customHeight="1" x14ac:dyDescent="0.25">
      <c r="C165" s="207"/>
      <c r="D165" s="4">
        <v>2024</v>
      </c>
      <c r="E165" s="4">
        <v>2025</v>
      </c>
      <c r="F165" s="4">
        <v>2026</v>
      </c>
      <c r="G165" s="4">
        <v>2027</v>
      </c>
    </row>
    <row r="166" spans="3:7" ht="25.5" customHeight="1" thickBot="1" x14ac:dyDescent="0.3">
      <c r="C166" s="208"/>
      <c r="D166" s="27" t="s">
        <v>5</v>
      </c>
      <c r="E166" s="27" t="s">
        <v>6</v>
      </c>
      <c r="F166" s="27" t="s">
        <v>6</v>
      </c>
      <c r="G166" s="27" t="s">
        <v>6</v>
      </c>
    </row>
    <row r="167" spans="3:7" ht="25.5" customHeight="1" thickBot="1" x14ac:dyDescent="0.3">
      <c r="C167" s="1" t="s">
        <v>127</v>
      </c>
      <c r="D167" s="12">
        <f>D168+D169+D170+D171</f>
        <v>0</v>
      </c>
      <c r="E167" s="12">
        <f t="shared" ref="E167:G167" si="19">E168+E169+E170+E171</f>
        <v>0</v>
      </c>
      <c r="F167" s="12">
        <f t="shared" si="19"/>
        <v>0</v>
      </c>
      <c r="G167" s="12">
        <f t="shared" si="19"/>
        <v>0</v>
      </c>
    </row>
    <row r="168" spans="3:7" ht="25.5" customHeight="1" thickBot="1" x14ac:dyDescent="0.3">
      <c r="C168" s="14" t="s">
        <v>136</v>
      </c>
      <c r="D168" s="12"/>
      <c r="E168" s="12"/>
      <c r="F168" s="12"/>
      <c r="G168" s="12"/>
    </row>
    <row r="169" spans="3:7" ht="25.5" customHeight="1" thickBot="1" x14ac:dyDescent="0.3">
      <c r="C169" s="14" t="s">
        <v>141</v>
      </c>
      <c r="D169" s="12"/>
      <c r="E169" s="12"/>
      <c r="F169" s="12"/>
      <c r="G169" s="12"/>
    </row>
    <row r="170" spans="3:7" ht="25.5" customHeight="1" thickBot="1" x14ac:dyDescent="0.3">
      <c r="C170" s="14" t="s">
        <v>142</v>
      </c>
      <c r="D170" s="12"/>
      <c r="E170" s="12"/>
      <c r="F170" s="12"/>
      <c r="G170" s="12"/>
    </row>
    <row r="171" spans="3:7" ht="25.5" customHeight="1" thickBot="1" x14ac:dyDescent="0.3">
      <c r="C171" s="14" t="s">
        <v>143</v>
      </c>
      <c r="D171" s="12"/>
      <c r="E171" s="12"/>
      <c r="F171" s="12"/>
      <c r="G171" s="12"/>
    </row>
    <row r="172" spans="3:7" ht="25.5" customHeight="1" thickBot="1" x14ac:dyDescent="0.3">
      <c r="C172" s="1" t="s">
        <v>128</v>
      </c>
      <c r="D172" s="15"/>
      <c r="E172" s="15">
        <v>1000</v>
      </c>
      <c r="F172" s="15">
        <v>1000</v>
      </c>
      <c r="G172" s="15">
        <v>1000</v>
      </c>
    </row>
    <row r="173" spans="3:7" ht="25.5" customHeight="1" thickBot="1" x14ac:dyDescent="0.3">
      <c r="C173" s="14" t="s">
        <v>136</v>
      </c>
      <c r="D173" s="15"/>
      <c r="E173" s="12">
        <v>1000</v>
      </c>
      <c r="F173" s="12">
        <v>1000</v>
      </c>
      <c r="G173" s="12">
        <v>1000</v>
      </c>
    </row>
    <row r="174" spans="3:7" ht="25.5" customHeight="1" thickBot="1" x14ac:dyDescent="0.3">
      <c r="C174" s="14" t="s">
        <v>141</v>
      </c>
      <c r="D174" s="15"/>
      <c r="E174" s="12"/>
      <c r="F174" s="12"/>
      <c r="G174" s="12"/>
    </row>
    <row r="175" spans="3:7" ht="25.5" customHeight="1" thickBot="1" x14ac:dyDescent="0.3">
      <c r="C175" s="14" t="s">
        <v>142</v>
      </c>
      <c r="D175" s="15"/>
      <c r="E175" s="12"/>
      <c r="F175" s="12"/>
      <c r="G175" s="12"/>
    </row>
    <row r="176" spans="3:7" ht="25.5" customHeight="1" thickBot="1" x14ac:dyDescent="0.3">
      <c r="C176" s="14" t="s">
        <v>143</v>
      </c>
      <c r="D176" s="15"/>
      <c r="E176" s="12"/>
      <c r="F176" s="12"/>
      <c r="G176" s="12"/>
    </row>
    <row r="177" spans="3:13" ht="25.5" customHeight="1" thickBot="1" x14ac:dyDescent="0.3">
      <c r="C177" s="29" t="s">
        <v>145</v>
      </c>
      <c r="D177" s="15">
        <f>D167+D172</f>
        <v>0</v>
      </c>
      <c r="E177" s="15">
        <f t="shared" ref="E177:G177" si="20">E167+E172</f>
        <v>1000</v>
      </c>
      <c r="F177" s="15">
        <f t="shared" si="20"/>
        <v>1000</v>
      </c>
      <c r="G177" s="15">
        <f t="shared" si="20"/>
        <v>1000</v>
      </c>
    </row>
    <row r="178" spans="3:13" ht="34.5" thickBot="1" x14ac:dyDescent="0.3">
      <c r="C178" s="28" t="s">
        <v>126</v>
      </c>
      <c r="D178" s="123"/>
      <c r="E178" s="124" t="s">
        <v>139</v>
      </c>
      <c r="F178" s="125"/>
      <c r="G178" s="126"/>
    </row>
    <row r="179" spans="3:13" ht="17.25" customHeight="1" thickBot="1" x14ac:dyDescent="0.3">
      <c r="C179" s="6" t="s">
        <v>9</v>
      </c>
      <c r="D179" s="247"/>
      <c r="E179" s="248"/>
      <c r="F179" s="248"/>
      <c r="G179" s="249"/>
    </row>
    <row r="180" spans="3:13" ht="15.75" thickBot="1" x14ac:dyDescent="0.3">
      <c r="C180" s="6" t="s">
        <v>14</v>
      </c>
      <c r="D180" s="212"/>
      <c r="E180" s="213"/>
      <c r="F180" s="213"/>
      <c r="G180" s="214"/>
    </row>
    <row r="181" spans="3:13" ht="12.75" customHeight="1" x14ac:dyDescent="0.25">
      <c r="C181" s="207"/>
      <c r="D181" s="4">
        <v>2024</v>
      </c>
      <c r="E181" s="4">
        <v>2025</v>
      </c>
      <c r="F181" s="4">
        <v>2026</v>
      </c>
      <c r="G181" s="4">
        <v>2027</v>
      </c>
    </row>
    <row r="182" spans="3:13" ht="9" customHeight="1" thickBot="1" x14ac:dyDescent="0.3">
      <c r="C182" s="208"/>
      <c r="D182" s="27" t="s">
        <v>5</v>
      </c>
      <c r="E182" s="27" t="s">
        <v>6</v>
      </c>
      <c r="F182" s="27" t="s">
        <v>6</v>
      </c>
      <c r="G182" s="27" t="s">
        <v>6</v>
      </c>
    </row>
    <row r="183" spans="3:13" ht="15.75" thickBot="1" x14ac:dyDescent="0.3">
      <c r="C183" s="6" t="s">
        <v>8</v>
      </c>
      <c r="D183" s="6"/>
      <c r="E183" s="6"/>
      <c r="F183" s="6"/>
      <c r="G183" s="6"/>
    </row>
    <row r="184" spans="3:13" ht="15.75" thickBot="1" x14ac:dyDescent="0.3">
      <c r="C184" s="6" t="s">
        <v>15</v>
      </c>
      <c r="D184" s="8">
        <f>D202</f>
        <v>0</v>
      </c>
      <c r="E184" s="8">
        <f t="shared" ref="E184:G184" si="21">E202</f>
        <v>0</v>
      </c>
      <c r="F184" s="8">
        <f t="shared" si="21"/>
        <v>0</v>
      </c>
      <c r="G184" s="8">
        <f t="shared" si="21"/>
        <v>0</v>
      </c>
    </row>
    <row r="185" spans="3:13" ht="15.75" thickBot="1" x14ac:dyDescent="0.3">
      <c r="C185" s="6" t="s">
        <v>23</v>
      </c>
      <c r="D185" s="8" t="e">
        <f>D184/D183</f>
        <v>#DIV/0!</v>
      </c>
      <c r="E185" s="8" t="e">
        <f t="shared" ref="E185:G185" si="22">E184/E183</f>
        <v>#DIV/0!</v>
      </c>
      <c r="F185" s="8" t="e">
        <f t="shared" si="22"/>
        <v>#DIV/0!</v>
      </c>
      <c r="G185" s="8" t="e">
        <f t="shared" si="22"/>
        <v>#DIV/0!</v>
      </c>
    </row>
    <row r="186" spans="3:13" ht="15.75" thickBot="1" x14ac:dyDescent="0.3">
      <c r="C186" s="6" t="s">
        <v>16</v>
      </c>
      <c r="D186" s="11" t="s">
        <v>22</v>
      </c>
      <c r="E186" s="10" t="e">
        <f>E183/D183-1</f>
        <v>#DIV/0!</v>
      </c>
      <c r="F186" s="10" t="e">
        <f t="shared" ref="F186:G188" si="23">F183/E183-1</f>
        <v>#DIV/0!</v>
      </c>
      <c r="G186" s="10" t="e">
        <f t="shared" si="23"/>
        <v>#DIV/0!</v>
      </c>
      <c r="I186" s="13"/>
      <c r="J186" s="13"/>
      <c r="K186" s="13"/>
      <c r="L186" s="13"/>
      <c r="M186" s="13"/>
    </row>
    <row r="187" spans="3:13" ht="15.75" thickBot="1" x14ac:dyDescent="0.3">
      <c r="C187" s="6" t="s">
        <v>17</v>
      </c>
      <c r="D187" s="11" t="s">
        <v>22</v>
      </c>
      <c r="E187" s="10" t="e">
        <f>E184/D184-1</f>
        <v>#DIV/0!</v>
      </c>
      <c r="F187" s="10" t="e">
        <f t="shared" si="23"/>
        <v>#DIV/0!</v>
      </c>
      <c r="G187" s="10" t="e">
        <f t="shared" si="23"/>
        <v>#DIV/0!</v>
      </c>
    </row>
    <row r="188" spans="3:13" ht="15.75" thickBot="1" x14ac:dyDescent="0.3">
      <c r="C188" s="6" t="s">
        <v>18</v>
      </c>
      <c r="D188" s="11" t="s">
        <v>22</v>
      </c>
      <c r="E188" s="10" t="e">
        <f>E185/D185-1</f>
        <v>#DIV/0!</v>
      </c>
      <c r="F188" s="10" t="e">
        <f t="shared" si="23"/>
        <v>#DIV/0!</v>
      </c>
      <c r="G188" s="10" t="e">
        <f t="shared" si="23"/>
        <v>#DIV/0!</v>
      </c>
    </row>
    <row r="189" spans="3:13" ht="15.75" thickBot="1" x14ac:dyDescent="0.3">
      <c r="C189" s="209" t="s">
        <v>53</v>
      </c>
      <c r="D189" s="210"/>
      <c r="E189" s="210"/>
      <c r="F189" s="210"/>
      <c r="G189" s="211"/>
    </row>
    <row r="190" spans="3:13" ht="12.75" customHeight="1" x14ac:dyDescent="0.25">
      <c r="C190" s="207"/>
      <c r="D190" s="4">
        <v>2024</v>
      </c>
      <c r="E190" s="4">
        <v>2025</v>
      </c>
      <c r="F190" s="4">
        <v>2026</v>
      </c>
      <c r="G190" s="4">
        <v>2027</v>
      </c>
    </row>
    <row r="191" spans="3:13" ht="9" customHeight="1" thickBot="1" x14ac:dyDescent="0.3">
      <c r="C191" s="208"/>
      <c r="D191" s="27" t="s">
        <v>5</v>
      </c>
      <c r="E191" s="27" t="s">
        <v>6</v>
      </c>
      <c r="F191" s="27" t="s">
        <v>6</v>
      </c>
      <c r="G191" s="27" t="s">
        <v>6</v>
      </c>
    </row>
    <row r="192" spans="3:13" ht="15.75" thickBot="1" x14ac:dyDescent="0.3">
      <c r="C192" s="1" t="s">
        <v>127</v>
      </c>
      <c r="D192" s="12">
        <f>D193+D194+D195+D196</f>
        <v>0</v>
      </c>
      <c r="E192" s="12">
        <f t="shared" ref="E192:G192" si="24">E193+E194+E195+E196</f>
        <v>0</v>
      </c>
      <c r="F192" s="12">
        <f t="shared" si="24"/>
        <v>0</v>
      </c>
      <c r="G192" s="12">
        <f t="shared" si="24"/>
        <v>0</v>
      </c>
    </row>
    <row r="193" spans="3:7" ht="15.75" thickBot="1" x14ac:dyDescent="0.3">
      <c r="C193" s="14" t="s">
        <v>136</v>
      </c>
      <c r="D193" s="12"/>
      <c r="E193" s="12"/>
      <c r="F193" s="12"/>
      <c r="G193" s="12"/>
    </row>
    <row r="194" spans="3:7" ht="15.75" thickBot="1" x14ac:dyDescent="0.3">
      <c r="C194" s="14" t="s">
        <v>141</v>
      </c>
      <c r="D194" s="12"/>
      <c r="E194" s="12"/>
      <c r="F194" s="12"/>
      <c r="G194" s="12"/>
    </row>
    <row r="195" spans="3:7" ht="15.75" thickBot="1" x14ac:dyDescent="0.3">
      <c r="C195" s="14" t="s">
        <v>142</v>
      </c>
      <c r="D195" s="12"/>
      <c r="E195" s="12"/>
      <c r="F195" s="12"/>
      <c r="G195" s="12"/>
    </row>
    <row r="196" spans="3:7" ht="15.75" thickBot="1" x14ac:dyDescent="0.3">
      <c r="C196" s="14" t="s">
        <v>143</v>
      </c>
      <c r="D196" s="12"/>
      <c r="E196" s="12"/>
      <c r="F196" s="12"/>
      <c r="G196" s="12"/>
    </row>
    <row r="197" spans="3:7" ht="15.75" thickBot="1" x14ac:dyDescent="0.3">
      <c r="C197" s="1" t="s">
        <v>128</v>
      </c>
      <c r="D197" s="15">
        <f>D198+D199+D200+D201</f>
        <v>0</v>
      </c>
      <c r="E197" s="15">
        <f t="shared" ref="E197:G197" si="25">E198+E199+E200+E201</f>
        <v>0</v>
      </c>
      <c r="F197" s="15">
        <f t="shared" si="25"/>
        <v>0</v>
      </c>
      <c r="G197" s="15">
        <f t="shared" si="25"/>
        <v>0</v>
      </c>
    </row>
    <row r="198" spans="3:7" ht="15.75" thickBot="1" x14ac:dyDescent="0.3">
      <c r="C198" s="14" t="s">
        <v>136</v>
      </c>
      <c r="D198" s="15"/>
      <c r="E198" s="15"/>
      <c r="F198" s="15"/>
      <c r="G198" s="15"/>
    </row>
    <row r="199" spans="3:7" ht="15.75" thickBot="1" x14ac:dyDescent="0.3">
      <c r="C199" s="14" t="s">
        <v>141</v>
      </c>
      <c r="D199" s="15"/>
      <c r="E199" s="15"/>
      <c r="F199" s="15"/>
      <c r="G199" s="15"/>
    </row>
    <row r="200" spans="3:7" ht="15.75" thickBot="1" x14ac:dyDescent="0.3">
      <c r="C200" s="14" t="s">
        <v>142</v>
      </c>
      <c r="D200" s="15"/>
      <c r="E200" s="15"/>
      <c r="F200" s="15"/>
      <c r="G200" s="15"/>
    </row>
    <row r="201" spans="3:7" ht="15.75" thickBot="1" x14ac:dyDescent="0.3">
      <c r="C201" s="14" t="s">
        <v>143</v>
      </c>
      <c r="D201" s="15"/>
      <c r="E201" s="15"/>
      <c r="F201" s="15"/>
      <c r="G201" s="15"/>
    </row>
    <row r="202" spans="3:7" ht="15.75" thickBot="1" x14ac:dyDescent="0.3">
      <c r="C202" s="29" t="s">
        <v>51</v>
      </c>
      <c r="D202" s="15">
        <f>D192+D197</f>
        <v>0</v>
      </c>
      <c r="E202" s="15">
        <f t="shared" ref="E202:G202" si="26">E192+E197</f>
        <v>0</v>
      </c>
      <c r="F202" s="15">
        <f t="shared" si="26"/>
        <v>0</v>
      </c>
      <c r="G202" s="15">
        <f t="shared" si="26"/>
        <v>0</v>
      </c>
    </row>
    <row r="203" spans="3:7" ht="15.75" thickBot="1" x14ac:dyDescent="0.3">
      <c r="C203" s="34"/>
      <c r="D203" s="35"/>
      <c r="E203" s="35"/>
      <c r="F203" s="35"/>
      <c r="G203" s="35"/>
    </row>
    <row r="204" spans="3:7" ht="41.25" customHeight="1" thickBot="1" x14ac:dyDescent="0.3">
      <c r="C204" s="18" t="s">
        <v>132</v>
      </c>
      <c r="D204" s="19">
        <f>+D108+D30+D67+D133</f>
        <v>142921</v>
      </c>
      <c r="E204" s="19">
        <f>+E108+E30+E67+E133+E159</f>
        <v>143221</v>
      </c>
      <c r="F204" s="19">
        <f t="shared" ref="F204:G204" si="27">+F108+F30+F67+F133+F159</f>
        <v>144221</v>
      </c>
      <c r="G204" s="19">
        <f t="shared" si="27"/>
        <v>145221</v>
      </c>
    </row>
    <row r="205" spans="3:7" ht="36.75" thickBot="1" x14ac:dyDescent="0.3">
      <c r="C205" s="18" t="s">
        <v>133</v>
      </c>
      <c r="D205" s="19">
        <f>+D151+D96+D59+D126+D177</f>
        <v>142921</v>
      </c>
      <c r="E205" s="19">
        <f t="shared" ref="E205:G205" si="28">+E151+E96+E59+E126+E177</f>
        <v>143221</v>
      </c>
      <c r="F205" s="19">
        <f t="shared" si="28"/>
        <v>144221</v>
      </c>
      <c r="G205" s="19">
        <f t="shared" si="28"/>
        <v>145221</v>
      </c>
    </row>
    <row r="206" spans="3:7" ht="15.75" thickBot="1" x14ac:dyDescent="0.3">
      <c r="C206" s="1" t="s">
        <v>0</v>
      </c>
      <c r="D206" s="30">
        <f>D207+D208</f>
        <v>16461</v>
      </c>
      <c r="E206" s="30">
        <f t="shared" ref="E206:G206" si="29">E207+E208</f>
        <v>16961</v>
      </c>
      <c r="F206" s="30">
        <f t="shared" si="29"/>
        <v>16961</v>
      </c>
      <c r="G206" s="30">
        <f t="shared" si="29"/>
        <v>16961</v>
      </c>
    </row>
    <row r="207" spans="3:7" ht="15.75" thickBot="1" x14ac:dyDescent="0.3">
      <c r="C207" s="14" t="s">
        <v>136</v>
      </c>
      <c r="D207" s="15">
        <f t="shared" ref="D207:G208" si="30">D39+D76</f>
        <v>16461</v>
      </c>
      <c r="E207" s="15">
        <f t="shared" si="30"/>
        <v>16961</v>
      </c>
      <c r="F207" s="15">
        <f t="shared" si="30"/>
        <v>16961</v>
      </c>
      <c r="G207" s="15">
        <f t="shared" si="30"/>
        <v>16961</v>
      </c>
    </row>
    <row r="208" spans="3:7" ht="15.75" thickBot="1" x14ac:dyDescent="0.3">
      <c r="C208" s="14" t="s">
        <v>146</v>
      </c>
      <c r="D208" s="15">
        <f t="shared" si="30"/>
        <v>0</v>
      </c>
      <c r="E208" s="15">
        <f t="shared" si="30"/>
        <v>0</v>
      </c>
      <c r="F208" s="15">
        <f t="shared" si="30"/>
        <v>0</v>
      </c>
      <c r="G208" s="15">
        <f t="shared" si="30"/>
        <v>0</v>
      </c>
    </row>
    <row r="209" spans="3:7" ht="24.75" thickBot="1" x14ac:dyDescent="0.3">
      <c r="C209" s="1" t="s">
        <v>45</v>
      </c>
      <c r="D209" s="30">
        <f>D210+D211</f>
        <v>2685</v>
      </c>
      <c r="E209" s="30">
        <f t="shared" ref="E209:G209" si="31">E210+E211</f>
        <v>2685</v>
      </c>
      <c r="F209" s="30">
        <f t="shared" si="31"/>
        <v>2685</v>
      </c>
      <c r="G209" s="30">
        <f t="shared" si="31"/>
        <v>2685</v>
      </c>
    </row>
    <row r="210" spans="3:7" ht="15.75" thickBot="1" x14ac:dyDescent="0.3">
      <c r="C210" s="14" t="s">
        <v>136</v>
      </c>
      <c r="D210" s="12">
        <f>D42+D79</f>
        <v>2685</v>
      </c>
      <c r="E210" s="12">
        <f>E42+E79</f>
        <v>2685</v>
      </c>
      <c r="F210" s="12">
        <f>F42+F79</f>
        <v>2685</v>
      </c>
      <c r="G210" s="12">
        <f>G42+G79</f>
        <v>2685</v>
      </c>
    </row>
    <row r="211" spans="3:7" ht="15.75" thickBot="1" x14ac:dyDescent="0.3">
      <c r="C211" s="14" t="s">
        <v>146</v>
      </c>
      <c r="D211" s="15">
        <f>D43+D77</f>
        <v>0</v>
      </c>
      <c r="E211" s="15">
        <f>E43+E77</f>
        <v>0</v>
      </c>
      <c r="F211" s="15">
        <f>F43+F77</f>
        <v>0</v>
      </c>
      <c r="G211" s="15">
        <f>G43+G77</f>
        <v>0</v>
      </c>
    </row>
    <row r="212" spans="3:7" ht="15.75" thickBot="1" x14ac:dyDescent="0.3">
      <c r="C212" s="1" t="s">
        <v>1</v>
      </c>
      <c r="D212" s="30">
        <f>D213+D214</f>
        <v>9575</v>
      </c>
      <c r="E212" s="30">
        <f t="shared" ref="E212:G212" si="32">E213+E214</f>
        <v>9575</v>
      </c>
      <c r="F212" s="30">
        <f t="shared" si="32"/>
        <v>10575</v>
      </c>
      <c r="G212" s="30">
        <f t="shared" si="32"/>
        <v>11575</v>
      </c>
    </row>
    <row r="213" spans="3:7" ht="15.75" thickBot="1" x14ac:dyDescent="0.3">
      <c r="C213" s="14" t="s">
        <v>136</v>
      </c>
      <c r="D213" s="15">
        <f t="shared" ref="D213:G214" si="33">D45+D82</f>
        <v>9575</v>
      </c>
      <c r="E213" s="15">
        <f t="shared" si="33"/>
        <v>9575</v>
      </c>
      <c r="F213" s="15">
        <f t="shared" si="33"/>
        <v>10575</v>
      </c>
      <c r="G213" s="15">
        <f t="shared" si="33"/>
        <v>11575</v>
      </c>
    </row>
    <row r="214" spans="3:7" ht="15.75" thickBot="1" x14ac:dyDescent="0.3">
      <c r="C214" s="14" t="s">
        <v>146</v>
      </c>
      <c r="D214" s="15">
        <f t="shared" si="33"/>
        <v>0</v>
      </c>
      <c r="E214" s="15">
        <f t="shared" si="33"/>
        <v>0</v>
      </c>
      <c r="F214" s="15">
        <f t="shared" si="33"/>
        <v>0</v>
      </c>
      <c r="G214" s="15">
        <f t="shared" si="33"/>
        <v>0</v>
      </c>
    </row>
    <row r="215" spans="3:7" ht="15.75" thickBot="1" x14ac:dyDescent="0.3">
      <c r="C215" s="1" t="s">
        <v>2</v>
      </c>
      <c r="D215" s="30">
        <f>D216+D217</f>
        <v>0</v>
      </c>
      <c r="E215" s="30">
        <f t="shared" ref="E215:G215" si="34">E216+E217</f>
        <v>0</v>
      </c>
      <c r="F215" s="30">
        <f t="shared" si="34"/>
        <v>0</v>
      </c>
      <c r="G215" s="30">
        <f t="shared" si="34"/>
        <v>0</v>
      </c>
    </row>
    <row r="216" spans="3:7" ht="15.75" thickBot="1" x14ac:dyDescent="0.3">
      <c r="C216" s="14" t="s">
        <v>136</v>
      </c>
      <c r="D216" s="12">
        <f t="shared" ref="D216:G217" si="35">D48+D85</f>
        <v>0</v>
      </c>
      <c r="E216" s="12">
        <f t="shared" si="35"/>
        <v>0</v>
      </c>
      <c r="F216" s="12">
        <f t="shared" si="35"/>
        <v>0</v>
      </c>
      <c r="G216" s="12">
        <f t="shared" si="35"/>
        <v>0</v>
      </c>
    </row>
    <row r="217" spans="3:7" ht="15.75" thickBot="1" x14ac:dyDescent="0.3">
      <c r="C217" s="14" t="s">
        <v>146</v>
      </c>
      <c r="D217" s="15">
        <f t="shared" si="35"/>
        <v>0</v>
      </c>
      <c r="E217" s="15">
        <f t="shared" si="35"/>
        <v>0</v>
      </c>
      <c r="F217" s="15">
        <f t="shared" si="35"/>
        <v>0</v>
      </c>
      <c r="G217" s="15">
        <f t="shared" si="35"/>
        <v>0</v>
      </c>
    </row>
    <row r="218" spans="3:7" ht="15.75" thickBot="1" x14ac:dyDescent="0.3">
      <c r="C218" s="1" t="s">
        <v>24</v>
      </c>
      <c r="D218" s="30">
        <f>D219+D220</f>
        <v>113000</v>
      </c>
      <c r="E218" s="30">
        <f t="shared" ref="E218:G218" si="36">E219+E220</f>
        <v>113000</v>
      </c>
      <c r="F218" s="30">
        <f t="shared" si="36"/>
        <v>113000</v>
      </c>
      <c r="G218" s="30">
        <f t="shared" si="36"/>
        <v>113000</v>
      </c>
    </row>
    <row r="219" spans="3:7" ht="15.75" thickBot="1" x14ac:dyDescent="0.3">
      <c r="C219" s="14" t="s">
        <v>136</v>
      </c>
      <c r="D219" s="12">
        <f t="shared" ref="D219:G220" si="37">D51+D88</f>
        <v>113000</v>
      </c>
      <c r="E219" s="12">
        <f t="shared" si="37"/>
        <v>113000</v>
      </c>
      <c r="F219" s="12">
        <f t="shared" si="37"/>
        <v>113000</v>
      </c>
      <c r="G219" s="12">
        <f t="shared" si="37"/>
        <v>113000</v>
      </c>
    </row>
    <row r="220" spans="3:7" ht="15.75" thickBot="1" x14ac:dyDescent="0.3">
      <c r="C220" s="14" t="s">
        <v>146</v>
      </c>
      <c r="D220" s="15">
        <f t="shared" si="37"/>
        <v>0</v>
      </c>
      <c r="E220" s="15">
        <f t="shared" si="37"/>
        <v>0</v>
      </c>
      <c r="F220" s="15">
        <f t="shared" si="37"/>
        <v>0</v>
      </c>
      <c r="G220" s="15">
        <f t="shared" si="37"/>
        <v>0</v>
      </c>
    </row>
    <row r="221" spans="3:7" ht="15.75" thickBot="1" x14ac:dyDescent="0.3">
      <c r="C221" s="1" t="s">
        <v>25</v>
      </c>
      <c r="D221" s="30">
        <f>D222+D223</f>
        <v>0</v>
      </c>
      <c r="E221" s="30">
        <f>E222+E223</f>
        <v>0</v>
      </c>
      <c r="F221" s="30">
        <f t="shared" ref="F221:G221" si="38">F222+F223</f>
        <v>0</v>
      </c>
      <c r="G221" s="30">
        <f t="shared" si="38"/>
        <v>0</v>
      </c>
    </row>
    <row r="222" spans="3:7" ht="15.75" thickBot="1" x14ac:dyDescent="0.3">
      <c r="C222" s="14" t="s">
        <v>136</v>
      </c>
      <c r="D222" s="12">
        <f t="shared" ref="D222:G223" si="39">D54+D91</f>
        <v>0</v>
      </c>
      <c r="E222" s="12">
        <f t="shared" si="39"/>
        <v>0</v>
      </c>
      <c r="F222" s="12">
        <f t="shared" si="39"/>
        <v>0</v>
      </c>
      <c r="G222" s="12">
        <f t="shared" si="39"/>
        <v>0</v>
      </c>
    </row>
    <row r="223" spans="3:7" ht="15.75" thickBot="1" x14ac:dyDescent="0.3">
      <c r="C223" s="14" t="s">
        <v>146</v>
      </c>
      <c r="D223" s="15">
        <f t="shared" si="39"/>
        <v>0</v>
      </c>
      <c r="E223" s="15">
        <f t="shared" si="39"/>
        <v>0</v>
      </c>
      <c r="F223" s="15">
        <f t="shared" si="39"/>
        <v>0</v>
      </c>
      <c r="G223" s="15">
        <f t="shared" si="39"/>
        <v>0</v>
      </c>
    </row>
    <row r="224" spans="3:7" ht="24.75" thickBot="1" x14ac:dyDescent="0.3">
      <c r="C224" s="1" t="s">
        <v>3</v>
      </c>
      <c r="D224" s="30">
        <f>D56</f>
        <v>200</v>
      </c>
      <c r="E224" s="30">
        <f>E56</f>
        <v>0</v>
      </c>
      <c r="F224" s="30">
        <f>F56</f>
        <v>0</v>
      </c>
      <c r="G224" s="30">
        <f>G56</f>
        <v>0</v>
      </c>
    </row>
    <row r="225" spans="1:11" ht="15.75" thickBot="1" x14ac:dyDescent="0.3">
      <c r="C225" s="14" t="s">
        <v>136</v>
      </c>
      <c r="D225" s="12">
        <f t="shared" ref="D225:G226" si="40">D57+D94</f>
        <v>200</v>
      </c>
      <c r="E225" s="12">
        <f t="shared" si="40"/>
        <v>0</v>
      </c>
      <c r="F225" s="12">
        <f t="shared" si="40"/>
        <v>0</v>
      </c>
      <c r="G225" s="12">
        <f t="shared" si="40"/>
        <v>0</v>
      </c>
    </row>
    <row r="226" spans="1:11" ht="15.75" thickBot="1" x14ac:dyDescent="0.3">
      <c r="C226" s="14" t="s">
        <v>146</v>
      </c>
      <c r="D226" s="15">
        <f t="shared" si="40"/>
        <v>0</v>
      </c>
      <c r="E226" s="15">
        <f t="shared" si="40"/>
        <v>0</v>
      </c>
      <c r="F226" s="15">
        <f t="shared" si="40"/>
        <v>0</v>
      </c>
      <c r="G226" s="15">
        <f t="shared" si="40"/>
        <v>0</v>
      </c>
    </row>
    <row r="227" spans="1:11" ht="15.75" thickBot="1" x14ac:dyDescent="0.3">
      <c r="C227" s="1" t="s">
        <v>19</v>
      </c>
      <c r="D227" s="30">
        <f>D228+D229+D230+D231</f>
        <v>0</v>
      </c>
      <c r="E227" s="30">
        <f t="shared" ref="E227:G227" si="41">E228+E229+E230+E231</f>
        <v>0</v>
      </c>
      <c r="F227" s="30">
        <f t="shared" si="41"/>
        <v>0</v>
      </c>
      <c r="G227" s="30">
        <f t="shared" si="41"/>
        <v>0</v>
      </c>
    </row>
    <row r="228" spans="1:11" ht="15.75" thickBot="1" x14ac:dyDescent="0.3">
      <c r="C228" s="14" t="s">
        <v>136</v>
      </c>
      <c r="D228" s="12">
        <f>D117+D142+D193</f>
        <v>0</v>
      </c>
      <c r="E228" s="12">
        <f t="shared" ref="E228:G228" si="42">E117+E142+E193</f>
        <v>0</v>
      </c>
      <c r="F228" s="12">
        <f t="shared" si="42"/>
        <v>0</v>
      </c>
      <c r="G228" s="12">
        <f t="shared" si="42"/>
        <v>0</v>
      </c>
    </row>
    <row r="229" spans="1:11" ht="15.75" thickBot="1" x14ac:dyDescent="0.3">
      <c r="C229" s="14" t="s">
        <v>147</v>
      </c>
      <c r="D229" s="12">
        <f>D118+D143+D194</f>
        <v>0</v>
      </c>
      <c r="E229" s="12">
        <f t="shared" ref="E229:G229" si="43">E118+E143+E194</f>
        <v>0</v>
      </c>
      <c r="F229" s="12">
        <f t="shared" si="43"/>
        <v>0</v>
      </c>
      <c r="G229" s="12">
        <f t="shared" si="43"/>
        <v>0</v>
      </c>
    </row>
    <row r="230" spans="1:11" ht="15.75" thickBot="1" x14ac:dyDescent="0.3">
      <c r="C230" s="14" t="s">
        <v>142</v>
      </c>
      <c r="D230" s="12">
        <f>D119+D144+D195</f>
        <v>0</v>
      </c>
      <c r="E230" s="12">
        <f t="shared" ref="E230:G230" si="44">E119+E144+E195</f>
        <v>0</v>
      </c>
      <c r="F230" s="12">
        <f t="shared" si="44"/>
        <v>0</v>
      </c>
      <c r="G230" s="12">
        <f t="shared" si="44"/>
        <v>0</v>
      </c>
    </row>
    <row r="231" spans="1:11" ht="15.75" thickBot="1" x14ac:dyDescent="0.3">
      <c r="C231" s="14" t="s">
        <v>143</v>
      </c>
      <c r="D231" s="12">
        <f>D120+D145+D196</f>
        <v>0</v>
      </c>
      <c r="E231" s="12">
        <f t="shared" ref="E231:G231" si="45">E120+E145+E196</f>
        <v>0</v>
      </c>
      <c r="F231" s="12">
        <f t="shared" si="45"/>
        <v>0</v>
      </c>
      <c r="G231" s="12">
        <f t="shared" si="45"/>
        <v>0</v>
      </c>
    </row>
    <row r="232" spans="1:11" ht="15.75" thickBot="1" x14ac:dyDescent="0.3">
      <c r="C232" s="1" t="s">
        <v>20</v>
      </c>
      <c r="D232" s="30">
        <f>D233+D234+D235+D236</f>
        <v>1000</v>
      </c>
      <c r="E232" s="30">
        <f>E233+E234+E235+E236</f>
        <v>1000</v>
      </c>
      <c r="F232" s="30">
        <f t="shared" ref="F232:G232" si="46">F233+F234+F235+F236</f>
        <v>1000</v>
      </c>
      <c r="G232" s="30">
        <f t="shared" si="46"/>
        <v>1000</v>
      </c>
    </row>
    <row r="233" spans="1:11" ht="15.75" thickBot="1" x14ac:dyDescent="0.3">
      <c r="C233" s="14" t="s">
        <v>136</v>
      </c>
      <c r="D233" s="12">
        <f>D122+D147+D173</f>
        <v>1000</v>
      </c>
      <c r="E233" s="12">
        <f t="shared" ref="E233:G233" si="47">E122+E147+E173</f>
        <v>1000</v>
      </c>
      <c r="F233" s="12">
        <f t="shared" si="47"/>
        <v>1000</v>
      </c>
      <c r="G233" s="12">
        <f t="shared" si="47"/>
        <v>1000</v>
      </c>
    </row>
    <row r="234" spans="1:11" ht="15.75" thickBot="1" x14ac:dyDescent="0.3">
      <c r="C234" s="14" t="s">
        <v>147</v>
      </c>
      <c r="D234" s="12">
        <f>D123+D148+D199</f>
        <v>0</v>
      </c>
      <c r="E234" s="12">
        <f t="shared" ref="E234:G234" si="48">E123+E148+E199</f>
        <v>0</v>
      </c>
      <c r="F234" s="12">
        <f t="shared" si="48"/>
        <v>0</v>
      </c>
      <c r="G234" s="12">
        <f t="shared" si="48"/>
        <v>0</v>
      </c>
    </row>
    <row r="235" spans="1:11" ht="15.75" thickBot="1" x14ac:dyDescent="0.3">
      <c r="C235" s="14" t="s">
        <v>142</v>
      </c>
      <c r="D235" s="12">
        <f>D124+D149+D200</f>
        <v>0</v>
      </c>
      <c r="E235" s="12">
        <f t="shared" ref="E235:G235" si="49">E124+E149+E200</f>
        <v>0</v>
      </c>
      <c r="F235" s="12">
        <f t="shared" si="49"/>
        <v>0</v>
      </c>
      <c r="G235" s="12">
        <f t="shared" si="49"/>
        <v>0</v>
      </c>
    </row>
    <row r="236" spans="1:11" ht="15.75" thickBot="1" x14ac:dyDescent="0.3">
      <c r="C236" s="14" t="s">
        <v>143</v>
      </c>
      <c r="D236" s="12">
        <f>D125+D150+D201</f>
        <v>0</v>
      </c>
      <c r="E236" s="12">
        <f t="shared" ref="E236:G236" si="50">E125+E150+E201</f>
        <v>0</v>
      </c>
      <c r="F236" s="12">
        <f t="shared" si="50"/>
        <v>0</v>
      </c>
      <c r="G236" s="12">
        <f t="shared" si="50"/>
        <v>0</v>
      </c>
    </row>
    <row r="237" spans="1:11" ht="15.75" thickBot="1" x14ac:dyDescent="0.3">
      <c r="C237" s="32" t="s">
        <v>50</v>
      </c>
      <c r="D237" s="33">
        <f>IF(D205-D204=0,0,"Error")</f>
        <v>0</v>
      </c>
      <c r="E237" s="33">
        <f>IF(E205-E204=0,0,"Error")</f>
        <v>0</v>
      </c>
      <c r="F237" s="33">
        <f>IF(F205-F204=0,0,"Error")</f>
        <v>0</v>
      </c>
      <c r="G237" s="33">
        <f>IF(G205-G204=0,0,"Error")</f>
        <v>0</v>
      </c>
    </row>
    <row r="238" spans="1:11" ht="15.75" thickBot="1" x14ac:dyDescent="0.3">
      <c r="C238" s="44"/>
      <c r="D238" s="45"/>
      <c r="E238" s="45"/>
      <c r="F238" s="45"/>
      <c r="G238" s="45"/>
    </row>
    <row r="239" spans="1:11" ht="21" customHeight="1" x14ac:dyDescent="0.25">
      <c r="A239" s="264" t="s">
        <v>135</v>
      </c>
      <c r="B239" s="51" t="s">
        <v>62</v>
      </c>
      <c r="C239" s="52"/>
      <c r="E239" s="182" t="s">
        <v>65</v>
      </c>
      <c r="F239" s="51" t="s">
        <v>62</v>
      </c>
      <c r="G239" s="52"/>
      <c r="I239" s="182" t="s">
        <v>134</v>
      </c>
      <c r="J239" s="51" t="s">
        <v>62</v>
      </c>
      <c r="K239" s="52"/>
    </row>
    <row r="240" spans="1:11" ht="30.75" customHeight="1" x14ac:dyDescent="0.25">
      <c r="A240" s="265"/>
      <c r="B240" s="46" t="s">
        <v>63</v>
      </c>
      <c r="C240" s="53"/>
      <c r="E240" s="183"/>
      <c r="F240" s="46" t="s">
        <v>63</v>
      </c>
      <c r="G240" s="53"/>
      <c r="I240" s="183"/>
      <c r="J240" s="46" t="s">
        <v>63</v>
      </c>
      <c r="K240" s="53"/>
    </row>
    <row r="241" spans="1:11" ht="19.5" customHeight="1" thickBot="1" x14ac:dyDescent="0.3">
      <c r="A241" s="266"/>
      <c r="B241" s="54" t="s">
        <v>64</v>
      </c>
      <c r="C241" s="55"/>
      <c r="E241" s="184"/>
      <c r="F241" s="54" t="s">
        <v>64</v>
      </c>
      <c r="G241" s="55"/>
      <c r="I241" s="184"/>
      <c r="J241" s="54" t="s">
        <v>64</v>
      </c>
      <c r="K241" s="55"/>
    </row>
    <row r="242" spans="1:11" x14ac:dyDescent="0.25">
      <c r="B242" s="49"/>
      <c r="C242" s="49"/>
      <c r="D242" s="47"/>
      <c r="E242" s="48"/>
      <c r="F242" s="49"/>
      <c r="G242" s="49"/>
    </row>
  </sheetData>
  <mergeCells count="53">
    <mergeCell ref="C165:C166"/>
    <mergeCell ref="A239:A241"/>
    <mergeCell ref="C190:C191"/>
    <mergeCell ref="E239:E241"/>
    <mergeCell ref="I239:I241"/>
    <mergeCell ref="D179:G179"/>
    <mergeCell ref="D180:G180"/>
    <mergeCell ref="C181:C182"/>
    <mergeCell ref="C189:G189"/>
    <mergeCell ref="D152:G152"/>
    <mergeCell ref="D154:G154"/>
    <mergeCell ref="D155:G155"/>
    <mergeCell ref="C156:C157"/>
    <mergeCell ref="C164:G164"/>
    <mergeCell ref="D128:G128"/>
    <mergeCell ref="D129:G129"/>
    <mergeCell ref="C130:C131"/>
    <mergeCell ref="C138:G138"/>
    <mergeCell ref="C139:C140"/>
    <mergeCell ref="C105:C106"/>
    <mergeCell ref="C113:G113"/>
    <mergeCell ref="C114:C115"/>
    <mergeCell ref="D102:G102"/>
    <mergeCell ref="D103:G103"/>
    <mergeCell ref="D100:G100"/>
    <mergeCell ref="D104:G104"/>
    <mergeCell ref="B2:H2"/>
    <mergeCell ref="C3:G3"/>
    <mergeCell ref="D5:G5"/>
    <mergeCell ref="D6:G6"/>
    <mergeCell ref="D7:G7"/>
    <mergeCell ref="C8:G8"/>
    <mergeCell ref="C9:G11"/>
    <mergeCell ref="D12:G12"/>
    <mergeCell ref="C13:C14"/>
    <mergeCell ref="D18:G18"/>
    <mergeCell ref="C19:G19"/>
    <mergeCell ref="C23:G23"/>
    <mergeCell ref="D24:G24"/>
    <mergeCell ref="D25:G25"/>
    <mergeCell ref="D63:G63"/>
    <mergeCell ref="C64:C65"/>
    <mergeCell ref="C73:C74"/>
    <mergeCell ref="C98:G98"/>
    <mergeCell ref="C99:G99"/>
    <mergeCell ref="C72:G72"/>
    <mergeCell ref="D61:G61"/>
    <mergeCell ref="D62:G62"/>
    <mergeCell ref="C22:G22"/>
    <mergeCell ref="C27:C28"/>
    <mergeCell ref="C35:G35"/>
    <mergeCell ref="C36:C37"/>
    <mergeCell ref="D26:G26"/>
  </mergeCells>
  <pageMargins left="0.31496062992125984" right="0.31496062992125984" top="0.74803149606299213" bottom="0.74803149606299213" header="0.31496062992125984" footer="0.31496062992125984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25"/>
  <sheetViews>
    <sheetView view="pageBreakPreview" topLeftCell="A97" zoomScaleNormal="170" zoomScaleSheetLayoutView="100" workbookViewId="0">
      <selection activeCell="C70" sqref="C70:F70"/>
    </sheetView>
  </sheetViews>
  <sheetFormatPr defaultRowHeight="15" x14ac:dyDescent="0.25"/>
  <cols>
    <col min="2" max="2" width="29.7109375" customWidth="1"/>
    <col min="3" max="5" width="13.42578125" customWidth="1"/>
    <col min="6" max="6" width="18.42578125" customWidth="1"/>
    <col min="9" max="9" width="11.28515625" customWidth="1"/>
    <col min="10" max="10" width="11.7109375" customWidth="1"/>
    <col min="11" max="11" width="13.42578125" customWidth="1"/>
  </cols>
  <sheetData>
    <row r="2" spans="2:8" ht="18" customHeight="1" x14ac:dyDescent="0.25">
      <c r="B2" s="231" t="s">
        <v>189</v>
      </c>
      <c r="C2" s="231"/>
      <c r="D2" s="231"/>
      <c r="E2" s="231"/>
      <c r="F2" s="231"/>
      <c r="G2" s="17"/>
    </row>
    <row r="3" spans="2:8" ht="18" customHeight="1" x14ac:dyDescent="0.25">
      <c r="B3" s="232" t="s">
        <v>33</v>
      </c>
      <c r="C3" s="232"/>
      <c r="D3" s="232"/>
      <c r="E3" s="232"/>
      <c r="F3" s="232"/>
      <c r="H3" s="17"/>
    </row>
    <row r="4" spans="2:8" ht="15.75" thickBot="1" x14ac:dyDescent="0.3"/>
    <row r="5" spans="2:8" ht="15.75" thickBot="1" x14ac:dyDescent="0.3">
      <c r="B5" s="23" t="s">
        <v>21</v>
      </c>
      <c r="C5" s="233" t="s">
        <v>152</v>
      </c>
      <c r="D5" s="233"/>
      <c r="E5" s="233"/>
      <c r="F5" s="233"/>
    </row>
    <row r="6" spans="2:8" ht="15.75" thickBot="1" x14ac:dyDescent="0.3">
      <c r="B6" s="23" t="s">
        <v>4</v>
      </c>
      <c r="C6" s="195" t="s">
        <v>154</v>
      </c>
      <c r="D6" s="196"/>
      <c r="E6" s="196"/>
      <c r="F6" s="197"/>
    </row>
    <row r="7" spans="2:8" ht="15.75" thickBot="1" x14ac:dyDescent="0.3">
      <c r="B7" s="23" t="s">
        <v>26</v>
      </c>
      <c r="C7" s="234" t="s">
        <v>179</v>
      </c>
      <c r="D7" s="193"/>
      <c r="E7" s="193"/>
      <c r="F7" s="194"/>
    </row>
    <row r="8" spans="2:8" ht="29.25" customHeight="1" thickBot="1" x14ac:dyDescent="0.3">
      <c r="B8" s="18" t="s">
        <v>34</v>
      </c>
      <c r="C8" s="244" t="s">
        <v>158</v>
      </c>
      <c r="D8" s="245"/>
      <c r="E8" s="245"/>
      <c r="F8" s="246"/>
    </row>
    <row r="9" spans="2:8" ht="15.75" thickBot="1" x14ac:dyDescent="0.3">
      <c r="B9" s="247" t="s">
        <v>27</v>
      </c>
      <c r="C9" s="248"/>
      <c r="D9" s="248"/>
      <c r="E9" s="248"/>
      <c r="F9" s="249"/>
    </row>
    <row r="10" spans="2:8" ht="15.75" thickBot="1" x14ac:dyDescent="0.3">
      <c r="B10" s="6" t="s">
        <v>28</v>
      </c>
      <c r="C10" s="136" t="s">
        <v>170</v>
      </c>
      <c r="D10" s="136" t="s">
        <v>170</v>
      </c>
      <c r="E10" s="136" t="s">
        <v>170</v>
      </c>
      <c r="F10" s="136" t="s">
        <v>170</v>
      </c>
    </row>
    <row r="11" spans="2:8" ht="15.75" thickBot="1" x14ac:dyDescent="0.3">
      <c r="B11" s="6" t="s">
        <v>29</v>
      </c>
      <c r="C11" s="3" t="s">
        <v>22</v>
      </c>
      <c r="D11" s="3" t="s">
        <v>22</v>
      </c>
      <c r="E11" s="3" t="s">
        <v>22</v>
      </c>
      <c r="F11" s="3" t="s">
        <v>22</v>
      </c>
    </row>
    <row r="12" spans="2:8" ht="15.75" thickBot="1" x14ac:dyDescent="0.3">
      <c r="B12" s="6" t="s">
        <v>30</v>
      </c>
      <c r="C12" s="3" t="s">
        <v>22</v>
      </c>
      <c r="D12" s="3" t="s">
        <v>22</v>
      </c>
      <c r="E12" s="3" t="s">
        <v>22</v>
      </c>
      <c r="F12" s="3" t="s">
        <v>22</v>
      </c>
    </row>
    <row r="13" spans="2:8" ht="15.75" thickBot="1" x14ac:dyDescent="0.3">
      <c r="B13" s="20" t="s">
        <v>37</v>
      </c>
      <c r="C13" s="278" t="s">
        <v>169</v>
      </c>
      <c r="D13" s="279"/>
      <c r="E13" s="279"/>
      <c r="F13" s="280"/>
    </row>
    <row r="14" spans="2:8" ht="15.75" thickBot="1" x14ac:dyDescent="0.3">
      <c r="B14" s="28" t="s">
        <v>36</v>
      </c>
      <c r="C14" s="284"/>
      <c r="D14" s="251"/>
      <c r="E14" s="251"/>
      <c r="F14" s="252"/>
    </row>
    <row r="15" spans="2:8" ht="23.25" customHeight="1" thickBot="1" x14ac:dyDescent="0.3">
      <c r="B15" s="6" t="s">
        <v>9</v>
      </c>
      <c r="C15" s="260"/>
      <c r="D15" s="261"/>
      <c r="E15" s="261"/>
      <c r="F15" s="262"/>
    </row>
    <row r="16" spans="2:8" ht="15.75" thickBot="1" x14ac:dyDescent="0.3">
      <c r="B16" s="6" t="s">
        <v>14</v>
      </c>
      <c r="C16" s="285"/>
      <c r="D16" s="229"/>
      <c r="E16" s="229"/>
      <c r="F16" s="230"/>
    </row>
    <row r="17" spans="2:6" ht="12.75" customHeight="1" x14ac:dyDescent="0.25">
      <c r="B17" s="25"/>
      <c r="C17" s="26">
        <v>2024</v>
      </c>
      <c r="D17" s="26">
        <v>2025</v>
      </c>
      <c r="E17" s="26">
        <v>2026</v>
      </c>
      <c r="F17" s="26">
        <v>2027</v>
      </c>
    </row>
    <row r="18" spans="2:6" ht="14.25" customHeight="1" thickBot="1" x14ac:dyDescent="0.3">
      <c r="B18" s="11"/>
      <c r="C18" s="27" t="s">
        <v>5</v>
      </c>
      <c r="D18" s="27" t="s">
        <v>6</v>
      </c>
      <c r="E18" s="27" t="s">
        <v>6</v>
      </c>
      <c r="F18" s="27" t="s">
        <v>6</v>
      </c>
    </row>
    <row r="19" spans="2:6" ht="15.75" thickBot="1" x14ac:dyDescent="0.3">
      <c r="B19" s="6" t="s">
        <v>8</v>
      </c>
      <c r="C19" s="8"/>
      <c r="D19" s="131"/>
      <c r="E19" s="9"/>
      <c r="F19" s="9"/>
    </row>
    <row r="20" spans="2:6" ht="15.75" thickBot="1" x14ac:dyDescent="0.3">
      <c r="B20" s="6" t="s">
        <v>15</v>
      </c>
      <c r="C20" s="8"/>
      <c r="D20" s="129"/>
      <c r="E20" s="8"/>
      <c r="F20" s="8"/>
    </row>
    <row r="21" spans="2:6" ht="15.75" thickBot="1" x14ac:dyDescent="0.3">
      <c r="B21" s="6" t="s">
        <v>23</v>
      </c>
      <c r="C21" s="8"/>
      <c r="D21" s="9" t="e">
        <f>D20/D19</f>
        <v>#DIV/0!</v>
      </c>
      <c r="E21" s="9"/>
      <c r="F21" s="9"/>
    </row>
    <row r="22" spans="2:6" ht="15.75" thickBot="1" x14ac:dyDescent="0.3">
      <c r="B22" s="6" t="s">
        <v>16</v>
      </c>
      <c r="C22" s="11"/>
      <c r="D22" s="10" t="e">
        <f>D19/C19-1</f>
        <v>#DIV/0!</v>
      </c>
      <c r="E22" s="10" t="e">
        <f t="shared" ref="E22:F24" si="0">E19/D19-1</f>
        <v>#DIV/0!</v>
      </c>
      <c r="F22" s="10" t="e">
        <f t="shared" si="0"/>
        <v>#DIV/0!</v>
      </c>
    </row>
    <row r="23" spans="2:6" ht="15.75" thickBot="1" x14ac:dyDescent="0.3">
      <c r="B23" s="6" t="s">
        <v>17</v>
      </c>
      <c r="C23" s="11"/>
      <c r="D23" s="10" t="e">
        <f>D20/C20-1</f>
        <v>#DIV/0!</v>
      </c>
      <c r="E23" s="10" t="e">
        <f t="shared" si="0"/>
        <v>#DIV/0!</v>
      </c>
      <c r="F23" s="10" t="e">
        <f t="shared" si="0"/>
        <v>#DIV/0!</v>
      </c>
    </row>
    <row r="24" spans="2:6" ht="15.75" thickBot="1" x14ac:dyDescent="0.3">
      <c r="B24" s="6" t="s">
        <v>18</v>
      </c>
      <c r="C24" s="11"/>
      <c r="D24" s="10" t="e">
        <f>D21/C21-1</f>
        <v>#DIV/0!</v>
      </c>
      <c r="E24" s="10" t="e">
        <f t="shared" si="0"/>
        <v>#DIV/0!</v>
      </c>
      <c r="F24" s="10" t="e">
        <f t="shared" si="0"/>
        <v>#DIV/0!</v>
      </c>
    </row>
    <row r="25" spans="2:6" ht="15.75" thickBot="1" x14ac:dyDescent="0.3">
      <c r="B25" s="250" t="s">
        <v>54</v>
      </c>
      <c r="C25" s="270"/>
      <c r="D25" s="270"/>
      <c r="E25" s="270"/>
      <c r="F25" s="271"/>
    </row>
    <row r="26" spans="2:6" ht="15.75" thickBot="1" x14ac:dyDescent="0.3">
      <c r="B26" s="1" t="s">
        <v>0</v>
      </c>
      <c r="C26" s="12"/>
      <c r="D26" s="12"/>
      <c r="E26" s="12"/>
      <c r="F26" s="12"/>
    </row>
    <row r="27" spans="2:6" ht="15.75" thickBot="1" x14ac:dyDescent="0.3">
      <c r="B27" s="14" t="s">
        <v>136</v>
      </c>
      <c r="C27" s="115"/>
      <c r="D27" s="15">
        <v>0</v>
      </c>
      <c r="E27" s="15">
        <v>0</v>
      </c>
      <c r="F27" s="15">
        <v>0</v>
      </c>
    </row>
    <row r="28" spans="2:6" ht="15.75" thickBot="1" x14ac:dyDescent="0.3">
      <c r="B28" s="14" t="s">
        <v>137</v>
      </c>
      <c r="C28" s="15"/>
      <c r="D28" s="15"/>
      <c r="E28" s="15"/>
      <c r="F28" s="15"/>
    </row>
    <row r="29" spans="2:6" ht="24.75" thickBot="1" x14ac:dyDescent="0.3">
      <c r="B29" s="1" t="s">
        <v>46</v>
      </c>
      <c r="C29" s="12"/>
      <c r="D29" s="12"/>
      <c r="E29" s="12"/>
      <c r="F29" s="12"/>
    </row>
    <row r="30" spans="2:6" ht="15.75" thickBot="1" x14ac:dyDescent="0.3">
      <c r="B30" s="14" t="s">
        <v>136</v>
      </c>
      <c r="C30" s="115"/>
      <c r="D30" s="15">
        <v>0</v>
      </c>
      <c r="E30" s="15">
        <v>0</v>
      </c>
      <c r="F30" s="15">
        <v>0</v>
      </c>
    </row>
    <row r="31" spans="2:6" ht="15.75" thickBot="1" x14ac:dyDescent="0.3">
      <c r="B31" s="14" t="s">
        <v>137</v>
      </c>
      <c r="C31" s="15"/>
      <c r="D31" s="15"/>
      <c r="E31" s="15"/>
      <c r="F31" s="15"/>
    </row>
    <row r="32" spans="2:6" ht="15.75" thickBot="1" x14ac:dyDescent="0.3">
      <c r="B32" s="1" t="s">
        <v>1</v>
      </c>
      <c r="C32" s="12"/>
      <c r="D32" s="12"/>
      <c r="E32" s="12"/>
      <c r="F32" s="12"/>
    </row>
    <row r="33" spans="2:6" ht="15.75" thickBot="1" x14ac:dyDescent="0.3">
      <c r="B33" s="14" t="s">
        <v>136</v>
      </c>
      <c r="C33" s="115"/>
      <c r="D33" s="15">
        <v>0</v>
      </c>
      <c r="E33" s="15">
        <v>0</v>
      </c>
      <c r="F33" s="15">
        <v>0</v>
      </c>
    </row>
    <row r="34" spans="2:6" ht="15.75" thickBot="1" x14ac:dyDescent="0.3">
      <c r="B34" s="14" t="s">
        <v>137</v>
      </c>
      <c r="C34" s="15"/>
      <c r="D34" s="15"/>
      <c r="E34" s="15"/>
      <c r="F34" s="15"/>
    </row>
    <row r="35" spans="2:6" ht="15.75" thickBot="1" x14ac:dyDescent="0.3">
      <c r="B35" s="1" t="s">
        <v>2</v>
      </c>
      <c r="C35" s="12"/>
      <c r="D35" s="12"/>
      <c r="E35" s="12"/>
      <c r="F35" s="12"/>
    </row>
    <row r="36" spans="2:6" ht="15.75" thickBot="1" x14ac:dyDescent="0.3">
      <c r="B36" s="14" t="s">
        <v>136</v>
      </c>
      <c r="C36" s="115"/>
      <c r="D36" s="15">
        <v>0</v>
      </c>
      <c r="E36" s="15">
        <v>0</v>
      </c>
      <c r="F36" s="15">
        <v>0</v>
      </c>
    </row>
    <row r="37" spans="2:6" ht="15.75" thickBot="1" x14ac:dyDescent="0.3">
      <c r="B37" s="14" t="s">
        <v>137</v>
      </c>
      <c r="C37" s="15"/>
      <c r="D37" s="15"/>
      <c r="E37" s="15"/>
      <c r="F37" s="15"/>
    </row>
    <row r="38" spans="2:6" ht="15.75" thickBot="1" x14ac:dyDescent="0.3">
      <c r="B38" s="1" t="s">
        <v>24</v>
      </c>
      <c r="C38" s="12"/>
      <c r="D38" s="12"/>
      <c r="E38" s="12"/>
      <c r="F38" s="12"/>
    </row>
    <row r="39" spans="2:6" ht="15.75" thickBot="1" x14ac:dyDescent="0.3">
      <c r="B39" s="14" t="s">
        <v>136</v>
      </c>
      <c r="C39" s="115"/>
      <c r="D39" s="15">
        <v>0</v>
      </c>
      <c r="E39" s="15">
        <v>0</v>
      </c>
      <c r="F39" s="15">
        <v>0</v>
      </c>
    </row>
    <row r="40" spans="2:6" ht="15.75" thickBot="1" x14ac:dyDescent="0.3">
      <c r="B40" s="14" t="s">
        <v>137</v>
      </c>
      <c r="C40" s="15"/>
      <c r="D40" s="15"/>
      <c r="E40" s="15"/>
      <c r="F40" s="15"/>
    </row>
    <row r="41" spans="2:6" ht="15.75" thickBot="1" x14ac:dyDescent="0.3">
      <c r="B41" s="1" t="s">
        <v>25</v>
      </c>
      <c r="C41" s="12"/>
      <c r="D41" s="12"/>
      <c r="E41" s="12"/>
      <c r="F41" s="12"/>
    </row>
    <row r="42" spans="2:6" ht="15.75" thickBot="1" x14ac:dyDescent="0.3">
      <c r="B42" s="14" t="s">
        <v>136</v>
      </c>
      <c r="C42" s="115"/>
      <c r="D42" s="15">
        <v>0</v>
      </c>
      <c r="E42" s="15">
        <v>0</v>
      </c>
      <c r="F42" s="15">
        <v>0</v>
      </c>
    </row>
    <row r="43" spans="2:6" ht="15.75" thickBot="1" x14ac:dyDescent="0.3">
      <c r="B43" s="14" t="s">
        <v>137</v>
      </c>
      <c r="C43" s="15"/>
      <c r="D43" s="15"/>
      <c r="E43" s="15"/>
      <c r="F43" s="15"/>
    </row>
    <row r="44" spans="2:6" ht="24.75" thickBot="1" x14ac:dyDescent="0.3">
      <c r="B44" s="1" t="s">
        <v>3</v>
      </c>
      <c r="C44" s="12"/>
      <c r="D44" s="12"/>
      <c r="E44" s="12"/>
      <c r="F44" s="12"/>
    </row>
    <row r="45" spans="2:6" ht="15.75" thickBot="1" x14ac:dyDescent="0.3">
      <c r="B45" s="14" t="s">
        <v>136</v>
      </c>
      <c r="C45" s="115"/>
      <c r="D45" s="15">
        <v>0</v>
      </c>
      <c r="E45" s="15">
        <v>0</v>
      </c>
      <c r="F45" s="15">
        <v>0</v>
      </c>
    </row>
    <row r="46" spans="2:6" ht="15.75" thickBot="1" x14ac:dyDescent="0.3">
      <c r="B46" s="14" t="s">
        <v>137</v>
      </c>
      <c r="C46" s="15"/>
      <c r="D46" s="15"/>
      <c r="E46" s="15"/>
      <c r="F46" s="15"/>
    </row>
    <row r="47" spans="2:6" ht="15.75" thickBot="1" x14ac:dyDescent="0.3">
      <c r="B47" s="1" t="s">
        <v>19</v>
      </c>
      <c r="C47" s="12"/>
      <c r="D47" s="12"/>
      <c r="E47" s="12"/>
      <c r="F47" s="12"/>
    </row>
    <row r="48" spans="2:6" ht="15.75" thickBot="1" x14ac:dyDescent="0.3">
      <c r="B48" s="14" t="s">
        <v>136</v>
      </c>
      <c r="C48" s="12"/>
      <c r="D48" s="12"/>
      <c r="E48" s="12"/>
      <c r="F48" s="12"/>
    </row>
    <row r="49" spans="2:6" ht="15.75" thickBot="1" x14ac:dyDescent="0.3">
      <c r="B49" s="14" t="s">
        <v>141</v>
      </c>
      <c r="C49" s="12"/>
      <c r="D49" s="12"/>
      <c r="E49" s="12"/>
      <c r="F49" s="12"/>
    </row>
    <row r="50" spans="2:6" ht="15.75" thickBot="1" x14ac:dyDescent="0.3">
      <c r="B50" s="14" t="s">
        <v>142</v>
      </c>
      <c r="C50" s="12"/>
      <c r="D50" s="12"/>
      <c r="E50" s="12"/>
      <c r="F50" s="12"/>
    </row>
    <row r="51" spans="2:6" ht="15.75" thickBot="1" x14ac:dyDescent="0.3">
      <c r="B51" s="14" t="s">
        <v>143</v>
      </c>
      <c r="C51" s="12"/>
      <c r="D51" s="12"/>
      <c r="E51" s="12"/>
      <c r="F51" s="12"/>
    </row>
    <row r="52" spans="2:6" ht="15.75" thickBot="1" x14ac:dyDescent="0.3">
      <c r="B52" s="1" t="s">
        <v>20</v>
      </c>
      <c r="C52" s="12"/>
      <c r="D52" s="130"/>
      <c r="E52" s="12"/>
      <c r="F52" s="12"/>
    </row>
    <row r="53" spans="2:6" ht="15.75" thickBot="1" x14ac:dyDescent="0.3">
      <c r="B53" s="14" t="s">
        <v>136</v>
      </c>
      <c r="C53" s="12"/>
      <c r="D53" s="130"/>
      <c r="E53" s="12"/>
      <c r="F53" s="12"/>
    </row>
    <row r="54" spans="2:6" ht="15.75" thickBot="1" x14ac:dyDescent="0.3">
      <c r="B54" s="14" t="s">
        <v>141</v>
      </c>
      <c r="C54" s="12"/>
      <c r="D54" s="12"/>
      <c r="E54" s="12"/>
      <c r="F54" s="12"/>
    </row>
    <row r="55" spans="2:6" ht="15.75" thickBot="1" x14ac:dyDescent="0.3">
      <c r="B55" s="14" t="s">
        <v>142</v>
      </c>
      <c r="C55" s="12"/>
      <c r="D55" s="12"/>
      <c r="E55" s="12"/>
      <c r="F55" s="12"/>
    </row>
    <row r="56" spans="2:6" ht="15.75" thickBot="1" x14ac:dyDescent="0.3">
      <c r="B56" s="14" t="s">
        <v>143</v>
      </c>
      <c r="C56" s="12"/>
      <c r="D56" s="12"/>
      <c r="E56" s="12"/>
      <c r="F56" s="12"/>
    </row>
    <row r="57" spans="2:6" ht="15.75" thickBot="1" x14ac:dyDescent="0.3">
      <c r="B57" s="24" t="s">
        <v>59</v>
      </c>
      <c r="C57" s="30">
        <f>SUM(C26:C52)</f>
        <v>0</v>
      </c>
      <c r="D57" s="30">
        <f>SUM(D26:D52)</f>
        <v>0</v>
      </c>
      <c r="E57" s="30">
        <f>SUM(E26:E52)</f>
        <v>0</v>
      </c>
      <c r="F57" s="30">
        <f>SUM(F26:F52)</f>
        <v>0</v>
      </c>
    </row>
    <row r="58" spans="2:6" ht="15.75" thickBot="1" x14ac:dyDescent="0.3">
      <c r="B58" s="36"/>
      <c r="C58" s="37"/>
      <c r="D58" s="37"/>
      <c r="E58" s="37"/>
      <c r="F58" s="38"/>
    </row>
    <row r="59" spans="2:6" ht="15.75" thickBot="1" x14ac:dyDescent="0.3">
      <c r="B59" s="20" t="s">
        <v>39</v>
      </c>
      <c r="C59" s="256" t="s">
        <v>38</v>
      </c>
      <c r="D59" s="258"/>
      <c r="E59" s="258"/>
      <c r="F59" s="259"/>
    </row>
    <row r="60" spans="2:6" ht="15.75" thickBot="1" x14ac:dyDescent="0.3">
      <c r="B60" s="20" t="s">
        <v>55</v>
      </c>
      <c r="C60" s="284" t="s">
        <v>31</v>
      </c>
      <c r="D60" s="251"/>
      <c r="E60" s="251"/>
      <c r="F60" s="252"/>
    </row>
    <row r="61" spans="2:6" ht="15.75" thickBot="1" x14ac:dyDescent="0.3">
      <c r="B61" s="6" t="s">
        <v>9</v>
      </c>
      <c r="C61" s="247" t="s">
        <v>31</v>
      </c>
      <c r="D61" s="248"/>
      <c r="E61" s="248"/>
      <c r="F61" s="249"/>
    </row>
    <row r="62" spans="2:6" ht="15.75" thickBot="1" x14ac:dyDescent="0.3">
      <c r="B62" s="6" t="s">
        <v>14</v>
      </c>
      <c r="C62" s="212" t="s">
        <v>31</v>
      </c>
      <c r="D62" s="213"/>
      <c r="E62" s="213"/>
      <c r="F62" s="214"/>
    </row>
    <row r="63" spans="2:6" ht="15.75" thickBot="1" x14ac:dyDescent="0.3">
      <c r="B63" s="6" t="s">
        <v>8</v>
      </c>
      <c r="C63" s="8"/>
      <c r="D63" s="9"/>
      <c r="E63" s="9"/>
      <c r="F63" s="9"/>
    </row>
    <row r="64" spans="2:6" ht="15.75" thickBot="1" x14ac:dyDescent="0.3">
      <c r="B64" s="6" t="s">
        <v>15</v>
      </c>
      <c r="C64" s="8"/>
      <c r="D64" s="8"/>
      <c r="E64" s="8"/>
      <c r="F64" s="8"/>
    </row>
    <row r="65" spans="2:6" ht="15.75" thickBot="1" x14ac:dyDescent="0.3">
      <c r="B65" s="6" t="s">
        <v>23</v>
      </c>
      <c r="C65" s="8"/>
      <c r="D65" s="9"/>
      <c r="E65" s="9"/>
      <c r="F65" s="9"/>
    </row>
    <row r="66" spans="2:6" ht="15.75" thickBot="1" x14ac:dyDescent="0.3">
      <c r="B66" s="6" t="s">
        <v>16</v>
      </c>
      <c r="C66" s="11"/>
      <c r="D66" s="10" t="e">
        <f>D63/C63-1</f>
        <v>#DIV/0!</v>
      </c>
      <c r="E66" s="10" t="e">
        <f t="shared" ref="E66:E68" si="1">E63/D63-1</f>
        <v>#DIV/0!</v>
      </c>
      <c r="F66" s="10" t="e">
        <f t="shared" ref="F66:F68" si="2">F63/E63-1</f>
        <v>#DIV/0!</v>
      </c>
    </row>
    <row r="67" spans="2:6" ht="15.75" thickBot="1" x14ac:dyDescent="0.3">
      <c r="B67" s="6" t="s">
        <v>17</v>
      </c>
      <c r="C67" s="11"/>
      <c r="D67" s="10" t="e">
        <f>D64/C64-1</f>
        <v>#DIV/0!</v>
      </c>
      <c r="E67" s="10" t="e">
        <f t="shared" si="1"/>
        <v>#DIV/0!</v>
      </c>
      <c r="F67" s="10" t="e">
        <f t="shared" si="2"/>
        <v>#DIV/0!</v>
      </c>
    </row>
    <row r="68" spans="2:6" ht="15.75" thickBot="1" x14ac:dyDescent="0.3">
      <c r="B68" s="6" t="s">
        <v>18</v>
      </c>
      <c r="C68" s="11"/>
      <c r="D68" s="10" t="e">
        <f>D65/C65-1</f>
        <v>#DIV/0!</v>
      </c>
      <c r="E68" s="10" t="e">
        <f t="shared" si="1"/>
        <v>#DIV/0!</v>
      </c>
      <c r="F68" s="10" t="e">
        <f t="shared" si="2"/>
        <v>#DIV/0!</v>
      </c>
    </row>
    <row r="69" spans="2:6" ht="15.75" thickBot="1" x14ac:dyDescent="0.3">
      <c r="B69" s="250" t="s">
        <v>56</v>
      </c>
      <c r="C69" s="270"/>
      <c r="D69" s="270"/>
      <c r="E69" s="270"/>
      <c r="F69" s="271"/>
    </row>
    <row r="70" spans="2:6" ht="12.75" customHeight="1" x14ac:dyDescent="0.25">
      <c r="B70" s="25"/>
      <c r="C70" s="26">
        <v>2024</v>
      </c>
      <c r="D70" s="26">
        <v>2025</v>
      </c>
      <c r="E70" s="26">
        <v>2026</v>
      </c>
      <c r="F70" s="26">
        <v>2027</v>
      </c>
    </row>
    <row r="71" spans="2:6" ht="9" customHeight="1" thickBot="1" x14ac:dyDescent="0.3">
      <c r="B71" s="11"/>
      <c r="C71" s="27" t="s">
        <v>5</v>
      </c>
      <c r="D71" s="27" t="s">
        <v>6</v>
      </c>
      <c r="E71" s="27" t="s">
        <v>6</v>
      </c>
      <c r="F71" s="27" t="s">
        <v>6</v>
      </c>
    </row>
    <row r="72" spans="2:6" ht="15.75" thickBot="1" x14ac:dyDescent="0.3">
      <c r="B72" s="1" t="s">
        <v>0</v>
      </c>
      <c r="C72" s="12">
        <f>C73+C74</f>
        <v>0</v>
      </c>
      <c r="D72" s="12">
        <f>D73+D74</f>
        <v>0</v>
      </c>
      <c r="E72" s="12">
        <f>E73+E74</f>
        <v>0</v>
      </c>
      <c r="F72" s="12">
        <f>F73+F74</f>
        <v>0</v>
      </c>
    </row>
    <row r="73" spans="2:6" ht="15.75" thickBot="1" x14ac:dyDescent="0.3">
      <c r="B73" s="14" t="s">
        <v>136</v>
      </c>
      <c r="C73" s="115">
        <v>0</v>
      </c>
      <c r="D73" s="15">
        <v>0</v>
      </c>
      <c r="E73" s="15">
        <v>0</v>
      </c>
      <c r="F73" s="15">
        <v>0</v>
      </c>
    </row>
    <row r="74" spans="2:6" ht="15.75" thickBot="1" x14ac:dyDescent="0.3">
      <c r="B74" s="14" t="s">
        <v>137</v>
      </c>
      <c r="C74" s="15">
        <v>0</v>
      </c>
      <c r="D74" s="15">
        <v>0</v>
      </c>
      <c r="E74" s="15">
        <v>0</v>
      </c>
      <c r="F74" s="15">
        <v>0</v>
      </c>
    </row>
    <row r="75" spans="2:6" ht="24.75" thickBot="1" x14ac:dyDescent="0.3">
      <c r="B75" s="1" t="s">
        <v>46</v>
      </c>
      <c r="C75" s="12">
        <f>C76+C77</f>
        <v>0</v>
      </c>
      <c r="D75" s="12">
        <f>D76+D77</f>
        <v>0</v>
      </c>
      <c r="E75" s="12">
        <f>E76+E77</f>
        <v>0</v>
      </c>
      <c r="F75" s="12">
        <f>F76+F77</f>
        <v>0</v>
      </c>
    </row>
    <row r="76" spans="2:6" ht="15.75" thickBot="1" x14ac:dyDescent="0.3">
      <c r="B76" s="14" t="s">
        <v>136</v>
      </c>
      <c r="C76" s="115">
        <v>0</v>
      </c>
      <c r="D76" s="15">
        <v>0</v>
      </c>
      <c r="E76" s="15">
        <v>0</v>
      </c>
      <c r="F76" s="15">
        <v>0</v>
      </c>
    </row>
    <row r="77" spans="2:6" ht="15.75" thickBot="1" x14ac:dyDescent="0.3">
      <c r="B77" s="14" t="s">
        <v>137</v>
      </c>
      <c r="C77" s="15">
        <v>0</v>
      </c>
      <c r="D77" s="15">
        <v>0</v>
      </c>
      <c r="E77" s="15">
        <v>0</v>
      </c>
      <c r="F77" s="15">
        <v>0</v>
      </c>
    </row>
    <row r="78" spans="2:6" ht="15.75" thickBot="1" x14ac:dyDescent="0.3">
      <c r="B78" s="1" t="s">
        <v>1</v>
      </c>
      <c r="C78" s="12">
        <f>C79+C80</f>
        <v>0</v>
      </c>
      <c r="D78" s="12">
        <f>D79+D80</f>
        <v>0</v>
      </c>
      <c r="E78" s="12">
        <f>E79+E80</f>
        <v>0</v>
      </c>
      <c r="F78" s="12">
        <f>F79+F80</f>
        <v>0</v>
      </c>
    </row>
    <row r="79" spans="2:6" ht="15.75" thickBot="1" x14ac:dyDescent="0.3">
      <c r="B79" s="14" t="s">
        <v>136</v>
      </c>
      <c r="C79" s="115">
        <v>0</v>
      </c>
      <c r="D79" s="15">
        <v>0</v>
      </c>
      <c r="E79" s="15">
        <v>0</v>
      </c>
      <c r="F79" s="15">
        <v>0</v>
      </c>
    </row>
    <row r="80" spans="2:6" ht="15.75" thickBot="1" x14ac:dyDescent="0.3">
      <c r="B80" s="14" t="s">
        <v>137</v>
      </c>
      <c r="C80" s="15">
        <v>0</v>
      </c>
      <c r="D80" s="15">
        <v>0</v>
      </c>
      <c r="E80" s="15">
        <v>0</v>
      </c>
      <c r="F80" s="15">
        <v>0</v>
      </c>
    </row>
    <row r="81" spans="2:6" ht="15.75" thickBot="1" x14ac:dyDescent="0.3">
      <c r="B81" s="1" t="s">
        <v>2</v>
      </c>
      <c r="C81" s="12">
        <f>C82+C83</f>
        <v>0</v>
      </c>
      <c r="D81" s="12">
        <f>D82+D83</f>
        <v>0</v>
      </c>
      <c r="E81" s="12">
        <f>E82+E83</f>
        <v>0</v>
      </c>
      <c r="F81" s="12">
        <f>F82+F83</f>
        <v>0</v>
      </c>
    </row>
    <row r="82" spans="2:6" ht="15.75" thickBot="1" x14ac:dyDescent="0.3">
      <c r="B82" s="14" t="s">
        <v>136</v>
      </c>
      <c r="C82" s="115">
        <v>0</v>
      </c>
      <c r="D82" s="15">
        <v>0</v>
      </c>
      <c r="E82" s="15">
        <v>0</v>
      </c>
      <c r="F82" s="15">
        <v>0</v>
      </c>
    </row>
    <row r="83" spans="2:6" ht="15.75" thickBot="1" x14ac:dyDescent="0.3">
      <c r="B83" s="14" t="s">
        <v>137</v>
      </c>
      <c r="C83" s="15">
        <v>0</v>
      </c>
      <c r="D83" s="15">
        <v>0</v>
      </c>
      <c r="E83" s="15">
        <v>0</v>
      </c>
      <c r="F83" s="15">
        <v>0</v>
      </c>
    </row>
    <row r="84" spans="2:6" ht="15.75" thickBot="1" x14ac:dyDescent="0.3">
      <c r="B84" s="1" t="s">
        <v>24</v>
      </c>
      <c r="C84" s="12">
        <f>C85+C86</f>
        <v>0</v>
      </c>
      <c r="D84" s="12">
        <f>D85+D86</f>
        <v>0</v>
      </c>
      <c r="E84" s="12">
        <f>E85+E86</f>
        <v>0</v>
      </c>
      <c r="F84" s="12">
        <f>F85+F86</f>
        <v>0</v>
      </c>
    </row>
    <row r="85" spans="2:6" ht="15.75" thickBot="1" x14ac:dyDescent="0.3">
      <c r="B85" s="14" t="s">
        <v>136</v>
      </c>
      <c r="C85" s="115">
        <v>0</v>
      </c>
      <c r="D85" s="15">
        <v>0</v>
      </c>
      <c r="E85" s="15">
        <v>0</v>
      </c>
      <c r="F85" s="15">
        <v>0</v>
      </c>
    </row>
    <row r="86" spans="2:6" ht="15.75" thickBot="1" x14ac:dyDescent="0.3">
      <c r="B86" s="14" t="s">
        <v>137</v>
      </c>
      <c r="C86" s="15">
        <v>0</v>
      </c>
      <c r="D86" s="15">
        <v>0</v>
      </c>
      <c r="E86" s="15">
        <v>0</v>
      </c>
      <c r="F86" s="15">
        <v>0</v>
      </c>
    </row>
    <row r="87" spans="2:6" ht="15.75" thickBot="1" x14ac:dyDescent="0.3">
      <c r="B87" s="1" t="s">
        <v>25</v>
      </c>
      <c r="C87" s="12">
        <f>C88+C89</f>
        <v>0</v>
      </c>
      <c r="D87" s="12">
        <f>D88+D89</f>
        <v>0</v>
      </c>
      <c r="E87" s="12">
        <f>E88+E89</f>
        <v>0</v>
      </c>
      <c r="F87" s="12">
        <f>F88+F89</f>
        <v>0</v>
      </c>
    </row>
    <row r="88" spans="2:6" ht="15.75" thickBot="1" x14ac:dyDescent="0.3">
      <c r="B88" s="14" t="s">
        <v>136</v>
      </c>
      <c r="C88" s="115">
        <v>0</v>
      </c>
      <c r="D88" s="15">
        <v>0</v>
      </c>
      <c r="E88" s="15">
        <v>0</v>
      </c>
      <c r="F88" s="15">
        <v>0</v>
      </c>
    </row>
    <row r="89" spans="2:6" ht="15.75" thickBot="1" x14ac:dyDescent="0.3">
      <c r="B89" s="14" t="s">
        <v>137</v>
      </c>
      <c r="C89" s="15">
        <v>0</v>
      </c>
      <c r="D89" s="15">
        <v>0</v>
      </c>
      <c r="E89" s="15">
        <v>0</v>
      </c>
      <c r="F89" s="15">
        <v>0</v>
      </c>
    </row>
    <row r="90" spans="2:6" ht="24.75" thickBot="1" x14ac:dyDescent="0.3">
      <c r="B90" s="1" t="s">
        <v>3</v>
      </c>
      <c r="C90" s="12">
        <f>C91+C92</f>
        <v>0</v>
      </c>
      <c r="D90" s="12">
        <f>D91+D92</f>
        <v>0</v>
      </c>
      <c r="E90" s="12">
        <f>E91+E92</f>
        <v>0</v>
      </c>
      <c r="F90" s="12">
        <f>F91+F92</f>
        <v>0</v>
      </c>
    </row>
    <row r="91" spans="2:6" ht="15.75" thickBot="1" x14ac:dyDescent="0.3">
      <c r="B91" s="14" t="s">
        <v>136</v>
      </c>
      <c r="C91" s="115">
        <v>0</v>
      </c>
      <c r="D91" s="15">
        <v>0</v>
      </c>
      <c r="E91" s="15">
        <v>0</v>
      </c>
      <c r="F91" s="15">
        <v>0</v>
      </c>
    </row>
    <row r="92" spans="2:6" ht="15.75" thickBot="1" x14ac:dyDescent="0.3">
      <c r="B92" s="14" t="s">
        <v>137</v>
      </c>
      <c r="C92" s="15">
        <v>0</v>
      </c>
      <c r="D92" s="15">
        <v>0</v>
      </c>
      <c r="E92" s="15">
        <v>0</v>
      </c>
      <c r="F92" s="15">
        <v>0</v>
      </c>
    </row>
    <row r="93" spans="2:6" ht="15.75" thickBot="1" x14ac:dyDescent="0.3">
      <c r="B93" s="1" t="s">
        <v>19</v>
      </c>
      <c r="C93" s="12">
        <f>C94+C95+C96+C97</f>
        <v>0</v>
      </c>
      <c r="D93" s="12">
        <f t="shared" ref="D93:F93" si="3">D94+D95+D96+D97</f>
        <v>0</v>
      </c>
      <c r="E93" s="12">
        <f t="shared" si="3"/>
        <v>0</v>
      </c>
      <c r="F93" s="12">
        <f t="shared" si="3"/>
        <v>0</v>
      </c>
    </row>
    <row r="94" spans="2:6" ht="15.75" thickBot="1" x14ac:dyDescent="0.3">
      <c r="B94" s="14" t="s">
        <v>136</v>
      </c>
      <c r="C94" s="12"/>
      <c r="D94" s="12"/>
      <c r="E94" s="12"/>
      <c r="F94" s="12"/>
    </row>
    <row r="95" spans="2:6" ht="15.75" thickBot="1" x14ac:dyDescent="0.3">
      <c r="B95" s="14" t="s">
        <v>141</v>
      </c>
      <c r="C95" s="12"/>
      <c r="D95" s="12"/>
      <c r="E95" s="12"/>
      <c r="F95" s="12"/>
    </row>
    <row r="96" spans="2:6" ht="15.75" thickBot="1" x14ac:dyDescent="0.3">
      <c r="B96" s="14" t="s">
        <v>142</v>
      </c>
      <c r="C96" s="12"/>
      <c r="D96" s="12"/>
      <c r="E96" s="12"/>
      <c r="F96" s="12"/>
    </row>
    <row r="97" spans="2:6" ht="15.75" thickBot="1" x14ac:dyDescent="0.3">
      <c r="B97" s="14" t="s">
        <v>143</v>
      </c>
      <c r="C97" s="12"/>
      <c r="D97" s="12"/>
      <c r="E97" s="12"/>
      <c r="F97" s="12"/>
    </row>
    <row r="98" spans="2:6" ht="15.75" thickBot="1" x14ac:dyDescent="0.3">
      <c r="B98" s="1" t="s">
        <v>20</v>
      </c>
      <c r="C98" s="12">
        <f>C99+C100+C101+C102</f>
        <v>0</v>
      </c>
      <c r="D98" s="12">
        <f t="shared" ref="D98" si="4">D99+D100+D101+D102</f>
        <v>0</v>
      </c>
      <c r="E98" s="12">
        <f t="shared" ref="E98" si="5">E99+E100+E101+E102</f>
        <v>0</v>
      </c>
      <c r="F98" s="12">
        <f t="shared" ref="F98" si="6">F99+F100+F101+F102</f>
        <v>0</v>
      </c>
    </row>
    <row r="99" spans="2:6" ht="15.75" thickBot="1" x14ac:dyDescent="0.3">
      <c r="B99" s="14" t="s">
        <v>136</v>
      </c>
      <c r="C99" s="12"/>
      <c r="D99" s="12"/>
      <c r="E99" s="12"/>
      <c r="F99" s="12"/>
    </row>
    <row r="100" spans="2:6" ht="15.75" thickBot="1" x14ac:dyDescent="0.3">
      <c r="B100" s="14" t="s">
        <v>141</v>
      </c>
      <c r="C100" s="12"/>
      <c r="D100" s="12"/>
      <c r="E100" s="12"/>
      <c r="F100" s="12"/>
    </row>
    <row r="101" spans="2:6" ht="15.75" thickBot="1" x14ac:dyDescent="0.3">
      <c r="B101" s="14" t="s">
        <v>142</v>
      </c>
      <c r="C101" s="12"/>
      <c r="D101" s="12"/>
      <c r="E101" s="12"/>
      <c r="F101" s="12"/>
    </row>
    <row r="102" spans="2:6" ht="15.75" thickBot="1" x14ac:dyDescent="0.3">
      <c r="B102" s="14" t="s">
        <v>143</v>
      </c>
      <c r="C102" s="12"/>
      <c r="D102" s="12"/>
      <c r="E102" s="12"/>
      <c r="F102" s="12"/>
    </row>
    <row r="103" spans="2:6" ht="15.75" thickBot="1" x14ac:dyDescent="0.3">
      <c r="B103" s="24" t="s">
        <v>59</v>
      </c>
      <c r="C103" s="30">
        <f>SUM(C72:C102)</f>
        <v>0</v>
      </c>
      <c r="D103" s="30">
        <f t="shared" ref="D103:F103" si="7">SUM(D72:D102)</f>
        <v>0</v>
      </c>
      <c r="E103" s="30">
        <f t="shared" si="7"/>
        <v>0</v>
      </c>
      <c r="F103" s="30">
        <f t="shared" si="7"/>
        <v>0</v>
      </c>
    </row>
    <row r="104" spans="2:6" ht="15.75" thickBot="1" x14ac:dyDescent="0.3">
      <c r="B104" s="40" t="s">
        <v>50</v>
      </c>
      <c r="C104" s="33">
        <f>IF(C105-C106=0,0,"Error")</f>
        <v>0</v>
      </c>
      <c r="D104" s="33">
        <f t="shared" ref="D104:F104" si="8">IF(D105-D106=0,0,"Error")</f>
        <v>0</v>
      </c>
      <c r="E104" s="33">
        <f t="shared" si="8"/>
        <v>0</v>
      </c>
      <c r="F104" s="33">
        <f t="shared" si="8"/>
        <v>0</v>
      </c>
    </row>
    <row r="105" spans="2:6" ht="36.75" thickBot="1" x14ac:dyDescent="0.3">
      <c r="B105" s="39" t="s">
        <v>57</v>
      </c>
      <c r="C105" s="35">
        <f>C20+C64</f>
        <v>0</v>
      </c>
      <c r="D105" s="35">
        <f>D20+D64</f>
        <v>0</v>
      </c>
      <c r="E105" s="35">
        <f>E20+E64</f>
        <v>0</v>
      </c>
      <c r="F105" s="35">
        <f>F20+F64</f>
        <v>0</v>
      </c>
    </row>
    <row r="106" spans="2:6" ht="24.75" thickBot="1" x14ac:dyDescent="0.3">
      <c r="B106" s="39" t="s">
        <v>58</v>
      </c>
      <c r="C106" s="35">
        <f>SUM(C107:C115)</f>
        <v>0</v>
      </c>
      <c r="D106" s="35">
        <f>SUM(D107:D115)</f>
        <v>0</v>
      </c>
      <c r="E106" s="35">
        <f t="shared" ref="E106:F106" si="9">SUM(E107:E115)</f>
        <v>0</v>
      </c>
      <c r="F106" s="35">
        <f t="shared" si="9"/>
        <v>0</v>
      </c>
    </row>
    <row r="107" spans="2:6" ht="15.75" thickBot="1" x14ac:dyDescent="0.3">
      <c r="B107" s="1" t="s">
        <v>0</v>
      </c>
      <c r="C107" s="12"/>
      <c r="D107" s="12"/>
      <c r="E107" s="12"/>
      <c r="F107" s="12"/>
    </row>
    <row r="108" spans="2:6" ht="24.75" thickBot="1" x14ac:dyDescent="0.3">
      <c r="B108" s="1" t="s">
        <v>46</v>
      </c>
      <c r="C108" s="12"/>
      <c r="D108" s="12"/>
      <c r="E108" s="12"/>
      <c r="F108" s="12"/>
    </row>
    <row r="109" spans="2:6" ht="15.75" thickBot="1" x14ac:dyDescent="0.3">
      <c r="B109" s="1" t="s">
        <v>1</v>
      </c>
      <c r="C109" s="12"/>
      <c r="D109" s="12"/>
      <c r="E109" s="12"/>
      <c r="F109" s="12"/>
    </row>
    <row r="110" spans="2:6" ht="15.75" thickBot="1" x14ac:dyDescent="0.3">
      <c r="B110" s="1" t="s">
        <v>2</v>
      </c>
      <c r="C110" s="12"/>
      <c r="D110" s="12"/>
      <c r="E110" s="12"/>
      <c r="F110" s="12"/>
    </row>
    <row r="111" spans="2:6" ht="15.75" thickBot="1" x14ac:dyDescent="0.3">
      <c r="B111" s="1" t="s">
        <v>24</v>
      </c>
      <c r="C111" s="12"/>
      <c r="D111" s="12"/>
      <c r="E111" s="12"/>
      <c r="F111" s="12"/>
    </row>
    <row r="112" spans="2:6" ht="15.75" thickBot="1" x14ac:dyDescent="0.3">
      <c r="B112" s="1" t="s">
        <v>25</v>
      </c>
      <c r="C112" s="12"/>
      <c r="D112" s="12"/>
      <c r="E112" s="12"/>
      <c r="F112" s="12"/>
    </row>
    <row r="113" spans="1:11" ht="24.75" thickBot="1" x14ac:dyDescent="0.3">
      <c r="B113" s="1" t="s">
        <v>3</v>
      </c>
      <c r="C113" s="12"/>
      <c r="D113" s="12"/>
      <c r="E113" s="12"/>
      <c r="F113" s="12"/>
    </row>
    <row r="114" spans="1:11" ht="15.75" thickBot="1" x14ac:dyDescent="0.3">
      <c r="B114" s="1" t="s">
        <v>19</v>
      </c>
      <c r="C114" s="12"/>
      <c r="D114" s="12"/>
      <c r="E114" s="12"/>
      <c r="F114" s="12"/>
    </row>
    <row r="115" spans="1:11" ht="15.75" thickBot="1" x14ac:dyDescent="0.3">
      <c r="B115" s="1" t="s">
        <v>20</v>
      </c>
      <c r="C115" s="12"/>
      <c r="D115" s="12"/>
      <c r="E115" s="12"/>
      <c r="F115" s="12"/>
    </row>
    <row r="116" spans="1:11" ht="15.75" thickBot="1" x14ac:dyDescent="0.3"/>
    <row r="117" spans="1:11" ht="15" customHeight="1" x14ac:dyDescent="0.25">
      <c r="A117" s="182" t="s">
        <v>135</v>
      </c>
      <c r="B117" s="51" t="s">
        <v>62</v>
      </c>
      <c r="C117" s="52"/>
      <c r="E117" s="182" t="s">
        <v>65</v>
      </c>
      <c r="F117" s="51" t="s">
        <v>62</v>
      </c>
      <c r="G117" s="52"/>
      <c r="I117" s="182" t="s">
        <v>134</v>
      </c>
      <c r="J117" s="51" t="s">
        <v>62</v>
      </c>
      <c r="K117" s="52"/>
    </row>
    <row r="118" spans="1:11" x14ac:dyDescent="0.25">
      <c r="A118" s="183"/>
      <c r="B118" s="46" t="s">
        <v>63</v>
      </c>
      <c r="C118" s="53"/>
      <c r="E118" s="183"/>
      <c r="F118" s="46" t="s">
        <v>63</v>
      </c>
      <c r="G118" s="53"/>
      <c r="I118" s="183"/>
      <c r="J118" s="46" t="s">
        <v>63</v>
      </c>
      <c r="K118" s="53"/>
    </row>
    <row r="119" spans="1:11" ht="30" customHeight="1" thickBot="1" x14ac:dyDescent="0.3">
      <c r="A119" s="184"/>
      <c r="B119" s="54" t="s">
        <v>64</v>
      </c>
      <c r="C119" s="55"/>
      <c r="E119" s="184"/>
      <c r="F119" s="54" t="s">
        <v>64</v>
      </c>
      <c r="G119" s="55"/>
      <c r="I119" s="184"/>
      <c r="J119" s="54" t="s">
        <v>64</v>
      </c>
      <c r="K119" s="55"/>
    </row>
    <row r="120" spans="1:11" x14ac:dyDescent="0.25">
      <c r="A120" s="48"/>
      <c r="B120" s="49"/>
      <c r="C120" s="49"/>
      <c r="E120" s="48"/>
      <c r="F120" s="49"/>
      <c r="G120" s="49"/>
    </row>
    <row r="121" spans="1:11" ht="15.75" hidden="1" thickBot="1" x14ac:dyDescent="0.3">
      <c r="A121" s="48"/>
      <c r="B121" s="50" t="s">
        <v>66</v>
      </c>
      <c r="C121" s="49"/>
      <c r="E121" s="48"/>
      <c r="F121" s="49"/>
      <c r="G121" s="49"/>
    </row>
    <row r="122" spans="1:11" ht="29.25" hidden="1" customHeight="1" x14ac:dyDescent="0.25">
      <c r="B122" s="281" t="s">
        <v>67</v>
      </c>
      <c r="C122" s="282"/>
      <c r="D122" s="282"/>
      <c r="E122" s="282"/>
      <c r="F122" s="283"/>
    </row>
    <row r="123" spans="1:11" ht="21" hidden="1" customHeight="1" x14ac:dyDescent="0.25">
      <c r="B123" s="272" t="s">
        <v>40</v>
      </c>
      <c r="C123" s="273"/>
      <c r="D123" s="273"/>
      <c r="E123" s="273"/>
      <c r="F123" s="274"/>
    </row>
    <row r="124" spans="1:11" ht="30" hidden="1" customHeight="1" x14ac:dyDescent="0.25">
      <c r="B124" s="267" t="s">
        <v>60</v>
      </c>
      <c r="C124" s="268"/>
      <c r="D124" s="268"/>
      <c r="E124" s="268"/>
      <c r="F124" s="269"/>
    </row>
    <row r="125" spans="1:11" ht="30.75" hidden="1" customHeight="1" thickBot="1" x14ac:dyDescent="0.3">
      <c r="B125" s="275" t="s">
        <v>41</v>
      </c>
      <c r="C125" s="276"/>
      <c r="D125" s="276"/>
      <c r="E125" s="276"/>
      <c r="F125" s="277"/>
    </row>
  </sheetData>
  <mergeCells count="24">
    <mergeCell ref="A117:A119"/>
    <mergeCell ref="E117:E119"/>
    <mergeCell ref="B125:F125"/>
    <mergeCell ref="B2:F2"/>
    <mergeCell ref="B3:F3"/>
    <mergeCell ref="C13:F13"/>
    <mergeCell ref="C59:F59"/>
    <mergeCell ref="B122:F122"/>
    <mergeCell ref="C60:F60"/>
    <mergeCell ref="C61:F61"/>
    <mergeCell ref="C62:F62"/>
    <mergeCell ref="B9:F9"/>
    <mergeCell ref="C14:F14"/>
    <mergeCell ref="C15:F15"/>
    <mergeCell ref="C16:F16"/>
    <mergeCell ref="C5:F5"/>
    <mergeCell ref="C6:F6"/>
    <mergeCell ref="C7:F7"/>
    <mergeCell ref="I117:I119"/>
    <mergeCell ref="B124:F124"/>
    <mergeCell ref="B69:F69"/>
    <mergeCell ref="C8:F8"/>
    <mergeCell ref="B25:F25"/>
    <mergeCell ref="B123:F123"/>
  </mergeCells>
  <printOptions horizontalCentered="1"/>
  <pageMargins left="0.20866141699999999" right="0.20866141699999999" top="0.74803149606299202" bottom="0.74803149606299202" header="0.31496062992126" footer="0.31496062992126"/>
  <pageSetup scale="85" orientation="landscape" r:id="rId1"/>
  <rowBreaks count="1" manualBreakCount="1">
    <brk id="5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50"/>
  <sheetViews>
    <sheetView view="pageBreakPreview" zoomScale="60" zoomScaleNormal="100" workbookViewId="0">
      <selection sqref="A1:G33"/>
    </sheetView>
  </sheetViews>
  <sheetFormatPr defaultRowHeight="15" x14ac:dyDescent="0.25"/>
  <cols>
    <col min="1" max="1" width="26" customWidth="1"/>
    <col min="2" max="2" width="12.5703125" customWidth="1"/>
    <col min="3" max="3" width="32.7109375" bestFit="1" customWidth="1"/>
    <col min="4" max="4" width="15.7109375" customWidth="1"/>
    <col min="5" max="5" width="14.7109375" customWidth="1"/>
    <col min="6" max="6" width="15" customWidth="1"/>
    <col min="7" max="7" width="17.140625" customWidth="1"/>
  </cols>
  <sheetData>
    <row r="1" spans="1:24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4" ht="18.75" x14ac:dyDescent="0.3">
      <c r="A2" s="93" t="s">
        <v>124</v>
      </c>
      <c r="B2" s="93"/>
      <c r="C2" s="93"/>
      <c r="D2" s="93"/>
      <c r="E2" s="94"/>
      <c r="F2" s="94"/>
      <c r="G2" s="94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x14ac:dyDescent="0.25">
      <c r="A3" s="94"/>
      <c r="B3" s="95"/>
      <c r="C3" s="94"/>
      <c r="D3" s="94"/>
      <c r="E3" s="94"/>
      <c r="F3" s="94"/>
      <c r="G3" s="94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spans="1:24" ht="15.75" x14ac:dyDescent="0.25">
      <c r="A4" s="60" t="s">
        <v>75</v>
      </c>
      <c r="B4" s="61">
        <v>87</v>
      </c>
      <c r="C4" s="60" t="s">
        <v>76</v>
      </c>
      <c r="D4" s="288" t="s">
        <v>171</v>
      </c>
      <c r="E4" s="289"/>
      <c r="F4" s="289"/>
      <c r="G4" s="290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5" spans="1:24" ht="15.75" x14ac:dyDescent="0.25">
      <c r="A5" s="97"/>
      <c r="B5" s="98"/>
      <c r="C5" s="98"/>
      <c r="D5" s="98"/>
      <c r="E5" s="98"/>
      <c r="F5" s="98"/>
      <c r="G5" s="98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</row>
    <row r="6" spans="1:24" ht="15.75" x14ac:dyDescent="0.25">
      <c r="A6" s="97"/>
      <c r="B6" s="98"/>
      <c r="C6" s="98"/>
      <c r="D6" s="98"/>
      <c r="E6" s="98"/>
      <c r="F6" s="98"/>
      <c r="G6" s="98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</row>
    <row r="7" spans="1:24" ht="15.75" x14ac:dyDescent="0.25">
      <c r="A7" s="98"/>
      <c r="B7" s="97"/>
      <c r="C7" s="99"/>
      <c r="D7" s="100" t="s">
        <v>5</v>
      </c>
      <c r="E7" s="291" t="s">
        <v>190</v>
      </c>
      <c r="F7" s="292"/>
      <c r="G7" s="293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</row>
    <row r="8" spans="1:24" ht="15.75" x14ac:dyDescent="0.25">
      <c r="A8" s="97"/>
      <c r="B8" s="97"/>
      <c r="C8" s="96" t="s">
        <v>77</v>
      </c>
      <c r="D8" s="100">
        <v>2024</v>
      </c>
      <c r="E8" s="100">
        <v>2025</v>
      </c>
      <c r="F8" s="100">
        <v>2026</v>
      </c>
      <c r="G8" s="100">
        <v>2027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</row>
    <row r="9" spans="1:24" ht="15.75" x14ac:dyDescent="0.25">
      <c r="A9" s="98"/>
      <c r="B9" s="98"/>
      <c r="C9" s="101" t="s">
        <v>78</v>
      </c>
      <c r="D9" s="102">
        <v>19146</v>
      </c>
      <c r="E9" s="102">
        <v>19646</v>
      </c>
      <c r="F9" s="102">
        <v>19646</v>
      </c>
      <c r="G9" s="102">
        <v>19646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</row>
    <row r="10" spans="1:24" ht="15.75" x14ac:dyDescent="0.25">
      <c r="A10" s="98"/>
      <c r="B10" s="98"/>
      <c r="C10" s="101" t="s">
        <v>79</v>
      </c>
      <c r="D10" s="102">
        <v>122775</v>
      </c>
      <c r="E10" s="102">
        <v>122575</v>
      </c>
      <c r="F10" s="102">
        <v>123575</v>
      </c>
      <c r="G10" s="102">
        <v>124575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</row>
    <row r="11" spans="1:24" ht="15.75" x14ac:dyDescent="0.25">
      <c r="A11" s="98"/>
      <c r="B11" s="98"/>
      <c r="C11" s="101" t="s">
        <v>80</v>
      </c>
      <c r="D11" s="102">
        <v>1000</v>
      </c>
      <c r="E11" s="102">
        <v>1000</v>
      </c>
      <c r="F11" s="137">
        <v>1000</v>
      </c>
      <c r="G11" s="137">
        <v>1000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</row>
    <row r="12" spans="1:24" ht="15.75" x14ac:dyDescent="0.25">
      <c r="A12" s="98"/>
      <c r="B12" s="98"/>
      <c r="C12" s="101" t="s">
        <v>81</v>
      </c>
      <c r="D12" s="102"/>
      <c r="E12" s="102"/>
      <c r="F12" s="102"/>
      <c r="G12" s="10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</row>
    <row r="13" spans="1:24" ht="16.5" thickBot="1" x14ac:dyDescent="0.3">
      <c r="A13" s="98"/>
      <c r="B13" s="98"/>
      <c r="C13" s="101" t="s">
        <v>82</v>
      </c>
      <c r="D13" s="102"/>
      <c r="E13" s="102"/>
      <c r="F13" s="102"/>
      <c r="G13" s="10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spans="1:24" ht="19.5" thickBot="1" x14ac:dyDescent="0.35">
      <c r="A14" s="98"/>
      <c r="B14" s="98"/>
      <c r="C14" s="60" t="s">
        <v>83</v>
      </c>
      <c r="D14" s="63">
        <f>SUM(D9:D13)</f>
        <v>142921</v>
      </c>
      <c r="E14" s="63">
        <f>SUM(E9:E13)</f>
        <v>143221</v>
      </c>
      <c r="F14" s="63">
        <f>SUM(F9:F13)</f>
        <v>144221</v>
      </c>
      <c r="G14" s="63">
        <f>SUM(G9:G13)</f>
        <v>145221</v>
      </c>
      <c r="H14" s="92"/>
      <c r="I14" s="92"/>
      <c r="O14" s="103"/>
      <c r="P14" s="103"/>
      <c r="Q14" s="103"/>
      <c r="R14" s="286"/>
      <c r="S14" s="287"/>
      <c r="T14" s="103"/>
      <c r="U14" s="103"/>
      <c r="V14" s="103"/>
      <c r="W14" s="103"/>
      <c r="X14" s="103"/>
    </row>
    <row r="15" spans="1:24" ht="83.25" customHeight="1" thickBot="1" x14ac:dyDescent="0.3">
      <c r="A15" s="97"/>
      <c r="B15" s="98"/>
      <c r="C15" s="98"/>
      <c r="D15" s="98"/>
      <c r="E15" s="98"/>
      <c r="F15" s="98"/>
      <c r="G15" s="98"/>
      <c r="H15" s="92"/>
      <c r="I15" s="92"/>
      <c r="O15" s="103"/>
      <c r="P15" s="103"/>
      <c r="Q15" s="103"/>
      <c r="R15" s="144"/>
      <c r="S15" s="145"/>
      <c r="T15" s="145"/>
      <c r="U15" s="145"/>
      <c r="V15" s="146"/>
      <c r="W15" s="103"/>
      <c r="X15" s="103"/>
    </row>
    <row r="16" spans="1:24" ht="15.75" x14ac:dyDescent="0.25">
      <c r="A16" s="97"/>
      <c r="B16" s="98"/>
      <c r="C16" s="98"/>
      <c r="D16" s="98"/>
      <c r="E16" s="98"/>
      <c r="F16" s="98"/>
      <c r="G16" s="98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</row>
    <row r="17" spans="1:24" ht="15.75" x14ac:dyDescent="0.25">
      <c r="A17" s="60" t="s">
        <v>4</v>
      </c>
      <c r="B17" s="62" t="s">
        <v>154</v>
      </c>
      <c r="C17" s="60" t="s">
        <v>84</v>
      </c>
      <c r="D17" s="294" t="s">
        <v>172</v>
      </c>
      <c r="E17" s="295"/>
      <c r="F17" s="295"/>
      <c r="G17" s="296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</row>
    <row r="18" spans="1:24" ht="15.75" x14ac:dyDescent="0.25">
      <c r="A18" s="98"/>
      <c r="B18" s="98"/>
      <c r="C18" s="98"/>
      <c r="D18" s="98"/>
      <c r="E18" s="98"/>
      <c r="F18" s="98"/>
      <c r="G18" s="98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</row>
    <row r="19" spans="1:24" ht="15.75" x14ac:dyDescent="0.25">
      <c r="A19" s="98"/>
      <c r="B19" s="98"/>
      <c r="C19" s="98"/>
      <c r="D19" s="98"/>
      <c r="E19" s="98"/>
      <c r="F19" s="98"/>
      <c r="G19" s="98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</row>
    <row r="20" spans="1:24" ht="15.75" x14ac:dyDescent="0.25">
      <c r="A20" s="98"/>
      <c r="B20" s="97"/>
      <c r="C20" s="99"/>
      <c r="D20" s="100" t="s">
        <v>5</v>
      </c>
      <c r="E20" s="291" t="s">
        <v>177</v>
      </c>
      <c r="F20" s="292"/>
      <c r="G20" s="293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</row>
    <row r="21" spans="1:24" ht="15.75" x14ac:dyDescent="0.25">
      <c r="A21" s="97"/>
      <c r="B21" s="97"/>
      <c r="C21" s="96" t="s">
        <v>77</v>
      </c>
      <c r="D21" s="100">
        <v>2024</v>
      </c>
      <c r="E21" s="100">
        <v>2025</v>
      </c>
      <c r="F21" s="100">
        <v>2026</v>
      </c>
      <c r="G21" s="100">
        <v>2027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</row>
    <row r="22" spans="1:24" ht="15.75" x14ac:dyDescent="0.25">
      <c r="A22" s="98"/>
      <c r="B22" s="98"/>
      <c r="C22" s="101" t="s">
        <v>78</v>
      </c>
      <c r="D22" s="102">
        <v>19146</v>
      </c>
      <c r="E22" s="102">
        <v>19646</v>
      </c>
      <c r="F22" s="102">
        <v>19646</v>
      </c>
      <c r="G22" s="102">
        <v>19646</v>
      </c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</row>
    <row r="23" spans="1:24" ht="15.75" x14ac:dyDescent="0.25">
      <c r="A23" s="98"/>
      <c r="B23" s="98"/>
      <c r="C23" s="101" t="s">
        <v>79</v>
      </c>
      <c r="D23" s="102">
        <v>122775</v>
      </c>
      <c r="E23" s="102">
        <v>122575</v>
      </c>
      <c r="F23" s="102">
        <v>123575</v>
      </c>
      <c r="G23" s="102">
        <v>124575</v>
      </c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</row>
    <row r="24" spans="1:24" ht="15.75" x14ac:dyDescent="0.25">
      <c r="A24" s="98"/>
      <c r="B24" s="98"/>
      <c r="C24" s="101" t="s">
        <v>80</v>
      </c>
      <c r="D24" s="102">
        <v>1000</v>
      </c>
      <c r="E24" s="102">
        <v>1000</v>
      </c>
      <c r="F24" s="137">
        <v>1000</v>
      </c>
      <c r="G24" s="137">
        <v>1000</v>
      </c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</row>
    <row r="25" spans="1:24" ht="15.75" x14ac:dyDescent="0.25">
      <c r="A25" s="98"/>
      <c r="B25" s="98"/>
      <c r="C25" s="101" t="s">
        <v>81</v>
      </c>
      <c r="D25" s="102"/>
      <c r="E25" s="102"/>
      <c r="F25" s="102"/>
      <c r="G25" s="10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</row>
    <row r="26" spans="1:24" ht="15.75" x14ac:dyDescent="0.25">
      <c r="A26" s="98"/>
      <c r="B26" s="98"/>
      <c r="C26" s="101" t="s">
        <v>82</v>
      </c>
      <c r="D26" s="102"/>
      <c r="E26" s="102"/>
      <c r="F26" s="102"/>
      <c r="G26" s="10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</row>
    <row r="27" spans="1:24" ht="15.75" x14ac:dyDescent="0.25">
      <c r="A27" s="98"/>
      <c r="B27" s="98"/>
      <c r="C27" s="60" t="s">
        <v>83</v>
      </c>
      <c r="D27" s="63">
        <f>SUM(D22:D26)</f>
        <v>142921</v>
      </c>
      <c r="E27" s="63">
        <f>SUM(E22:E26)</f>
        <v>143221</v>
      </c>
      <c r="F27" s="63">
        <f>SUM(F22:F26)</f>
        <v>144221</v>
      </c>
      <c r="G27" s="63">
        <f>SUM(G22:G26)</f>
        <v>145221</v>
      </c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</row>
    <row r="28" spans="1:24" ht="15.75" x14ac:dyDescent="0.25">
      <c r="A28" s="98"/>
      <c r="B28" s="98"/>
      <c r="C28" s="98"/>
      <c r="D28" s="98"/>
      <c r="E28" s="98"/>
      <c r="F28" s="98"/>
      <c r="G28" s="98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</row>
    <row r="29" spans="1:24" x14ac:dyDescent="0.25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</row>
    <row r="30" spans="1:24" ht="15.75" thickBot="1" x14ac:dyDescent="0.3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</row>
    <row r="31" spans="1:24" x14ac:dyDescent="0.25">
      <c r="A31" s="185" t="s">
        <v>61</v>
      </c>
      <c r="B31" s="104" t="s">
        <v>62</v>
      </c>
      <c r="C31" s="105"/>
      <c r="D31" s="92"/>
      <c r="E31" s="185" t="s">
        <v>65</v>
      </c>
      <c r="F31" s="104" t="s">
        <v>62</v>
      </c>
      <c r="G31" s="105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</row>
    <row r="32" spans="1:24" x14ac:dyDescent="0.25">
      <c r="A32" s="186"/>
      <c r="B32" s="106" t="s">
        <v>63</v>
      </c>
      <c r="C32" s="107"/>
      <c r="D32" s="92"/>
      <c r="E32" s="186"/>
      <c r="F32" s="106" t="s">
        <v>63</v>
      </c>
      <c r="G32" s="107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</row>
    <row r="33" spans="1:24" ht="27" customHeight="1" thickBot="1" x14ac:dyDescent="0.3">
      <c r="A33" s="187"/>
      <c r="B33" s="108" t="s">
        <v>64</v>
      </c>
      <c r="C33" s="109"/>
      <c r="D33" s="92"/>
      <c r="E33" s="187"/>
      <c r="F33" s="108" t="s">
        <v>64</v>
      </c>
      <c r="G33" s="109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</row>
    <row r="34" spans="1:24" x14ac:dyDescent="0.2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</row>
    <row r="35" spans="1:24" x14ac:dyDescent="0.25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</row>
    <row r="36" spans="1:24" x14ac:dyDescent="0.25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</row>
    <row r="37" spans="1:24" x14ac:dyDescent="0.25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</row>
    <row r="38" spans="1:24" x14ac:dyDescent="0.25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</row>
    <row r="39" spans="1:24" x14ac:dyDescent="0.25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</row>
    <row r="40" spans="1:24" x14ac:dyDescent="0.25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</row>
    <row r="41" spans="1:24" x14ac:dyDescent="0.25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</row>
    <row r="42" spans="1:24" x14ac:dyDescent="0.25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</row>
    <row r="43" spans="1:24" x14ac:dyDescent="0.25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</row>
    <row r="44" spans="1:24" x14ac:dyDescent="0.25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</row>
    <row r="45" spans="1:24" x14ac:dyDescent="0.25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</row>
    <row r="46" spans="1:24" x14ac:dyDescent="0.25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</row>
    <row r="47" spans="1:24" x14ac:dyDescent="0.25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</row>
    <row r="48" spans="1:24" x14ac:dyDescent="0.25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</row>
    <row r="49" spans="1:24" x14ac:dyDescent="0.25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</row>
    <row r="50" spans="1:24" x14ac:dyDescent="0.25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</row>
    <row r="51" spans="1:24" x14ac:dyDescent="0.25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</row>
    <row r="52" spans="1:24" x14ac:dyDescent="0.25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</row>
    <row r="53" spans="1:24" x14ac:dyDescent="0.25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</row>
    <row r="54" spans="1:24" x14ac:dyDescent="0.25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</row>
    <row r="55" spans="1:24" x14ac:dyDescent="0.25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</row>
    <row r="56" spans="1:24" x14ac:dyDescent="0.25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</row>
    <row r="57" spans="1:24" x14ac:dyDescent="0.25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</row>
    <row r="58" spans="1:24" x14ac:dyDescent="0.25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</row>
    <row r="59" spans="1:24" x14ac:dyDescent="0.25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</row>
    <row r="60" spans="1:24" x14ac:dyDescent="0.25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</row>
    <row r="61" spans="1:24" x14ac:dyDescent="0.25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</row>
    <row r="62" spans="1:24" x14ac:dyDescent="0.25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</row>
    <row r="63" spans="1:24" x14ac:dyDescent="0.25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</row>
    <row r="64" spans="1:24" x14ac:dyDescent="0.25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</row>
    <row r="65" spans="1:24" x14ac:dyDescent="0.25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</row>
    <row r="66" spans="1:24" x14ac:dyDescent="0.25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</row>
    <row r="67" spans="1:24" x14ac:dyDescent="0.25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</row>
    <row r="68" spans="1:24" x14ac:dyDescent="0.25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</row>
    <row r="69" spans="1:24" x14ac:dyDescent="0.25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</row>
    <row r="70" spans="1:24" x14ac:dyDescent="0.25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</row>
    <row r="71" spans="1:24" x14ac:dyDescent="0.25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</row>
    <row r="72" spans="1:24" x14ac:dyDescent="0.25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</row>
    <row r="73" spans="1:24" x14ac:dyDescent="0.25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</row>
    <row r="74" spans="1:24" x14ac:dyDescent="0.25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</row>
    <row r="75" spans="1:24" x14ac:dyDescent="0.25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</row>
    <row r="76" spans="1:24" x14ac:dyDescent="0.25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</row>
    <row r="77" spans="1:24" x14ac:dyDescent="0.25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</row>
    <row r="78" spans="1:24" x14ac:dyDescent="0.25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</row>
    <row r="79" spans="1:24" x14ac:dyDescent="0.25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</row>
    <row r="80" spans="1:24" x14ac:dyDescent="0.25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</row>
    <row r="81" spans="1:24" x14ac:dyDescent="0.25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</row>
    <row r="82" spans="1:24" x14ac:dyDescent="0.25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</row>
    <row r="83" spans="1:24" x14ac:dyDescent="0.25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</row>
    <row r="84" spans="1:24" x14ac:dyDescent="0.25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</row>
    <row r="85" spans="1:24" x14ac:dyDescent="0.25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x14ac:dyDescent="0.25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x14ac:dyDescent="0.25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25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25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25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25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</row>
    <row r="92" spans="1:24" x14ac:dyDescent="0.25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</row>
    <row r="93" spans="1:24" x14ac:dyDescent="0.25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</row>
    <row r="94" spans="1:24" x14ac:dyDescent="0.25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</row>
    <row r="95" spans="1:24" x14ac:dyDescent="0.25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</row>
    <row r="96" spans="1:24" x14ac:dyDescent="0.25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</row>
    <row r="97" spans="1:14" x14ac:dyDescent="0.25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</row>
    <row r="98" spans="1:14" x14ac:dyDescent="0.25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</row>
    <row r="99" spans="1:14" x14ac:dyDescent="0.25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</row>
    <row r="100" spans="1:14" x14ac:dyDescent="0.25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</row>
    <row r="101" spans="1:14" x14ac:dyDescent="0.25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</row>
    <row r="102" spans="1:14" x14ac:dyDescent="0.25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</row>
    <row r="103" spans="1:14" x14ac:dyDescent="0.25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</row>
    <row r="104" spans="1:14" x14ac:dyDescent="0.25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</row>
    <row r="105" spans="1:14" x14ac:dyDescent="0.25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</row>
    <row r="106" spans="1:14" x14ac:dyDescent="0.25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</row>
    <row r="107" spans="1:14" x14ac:dyDescent="0.25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</row>
    <row r="108" spans="1:14" x14ac:dyDescent="0.25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</row>
    <row r="109" spans="1:14" x14ac:dyDescent="0.25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</row>
    <row r="110" spans="1:14" x14ac:dyDescent="0.25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</row>
    <row r="111" spans="1:14" x14ac:dyDescent="0.25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</row>
    <row r="112" spans="1:14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</row>
    <row r="113" spans="1:14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</row>
    <row r="114" spans="1:14" x14ac:dyDescent="0.25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</row>
    <row r="115" spans="1:14" x14ac:dyDescent="0.25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</row>
    <row r="116" spans="1:14" x14ac:dyDescent="0.25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</row>
    <row r="117" spans="1:14" x14ac:dyDescent="0.25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</row>
    <row r="118" spans="1:14" x14ac:dyDescent="0.25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</row>
    <row r="119" spans="1:14" x14ac:dyDescent="0.25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</row>
    <row r="120" spans="1:14" x14ac:dyDescent="0.25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</row>
    <row r="121" spans="1:14" x14ac:dyDescent="0.25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</row>
    <row r="122" spans="1:14" x14ac:dyDescent="0.25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</row>
    <row r="123" spans="1:14" x14ac:dyDescent="0.25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</row>
    <row r="124" spans="1:14" x14ac:dyDescent="0.25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</row>
    <row r="125" spans="1:14" x14ac:dyDescent="0.25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</row>
    <row r="126" spans="1:14" x14ac:dyDescent="0.25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</row>
    <row r="127" spans="1:14" x14ac:dyDescent="0.25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</row>
    <row r="128" spans="1:14" x14ac:dyDescent="0.25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</row>
    <row r="129" spans="1:14" x14ac:dyDescent="0.25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</row>
    <row r="130" spans="1:14" x14ac:dyDescent="0.25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</row>
    <row r="131" spans="1:14" x14ac:dyDescent="0.25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</row>
    <row r="132" spans="1:14" x14ac:dyDescent="0.25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</row>
    <row r="133" spans="1:14" x14ac:dyDescent="0.25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</row>
    <row r="134" spans="1:14" x14ac:dyDescent="0.25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</row>
    <row r="135" spans="1:14" x14ac:dyDescent="0.25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</row>
    <row r="136" spans="1:14" x14ac:dyDescent="0.25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</row>
    <row r="137" spans="1:14" x14ac:dyDescent="0.25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</row>
    <row r="138" spans="1:14" x14ac:dyDescent="0.25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</row>
    <row r="139" spans="1:14" x14ac:dyDescent="0.25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</row>
    <row r="140" spans="1:14" x14ac:dyDescent="0.25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</row>
    <row r="141" spans="1:14" x14ac:dyDescent="0.25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</row>
    <row r="142" spans="1:14" x14ac:dyDescent="0.25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</row>
    <row r="143" spans="1:14" x14ac:dyDescent="0.25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</row>
    <row r="144" spans="1:14" x14ac:dyDescent="0.25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</row>
    <row r="145" spans="1:14" x14ac:dyDescent="0.25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</row>
    <row r="146" spans="1:14" x14ac:dyDescent="0.25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</row>
    <row r="147" spans="1:14" x14ac:dyDescent="0.25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</row>
    <row r="148" spans="1:14" x14ac:dyDescent="0.25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</row>
    <row r="149" spans="1:14" x14ac:dyDescent="0.25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</row>
    <row r="150" spans="1:14" x14ac:dyDescent="0.25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</row>
  </sheetData>
  <mergeCells count="7">
    <mergeCell ref="R14:S14"/>
    <mergeCell ref="A31:A33"/>
    <mergeCell ref="E31:E33"/>
    <mergeCell ref="D4:G4"/>
    <mergeCell ref="E7:G7"/>
    <mergeCell ref="D17:G17"/>
    <mergeCell ref="E20:G20"/>
  </mergeCells>
  <pageMargins left="0.70866141732283472" right="0.70866141732283472" top="0.74803149606299213" bottom="0.74803149606299213" header="0.31496062992125984" footer="0.31496062992125984"/>
  <pageSetup scale="80" orientation="landscape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0"/>
  <sheetViews>
    <sheetView tabSelected="1" view="pageBreakPreview" zoomScale="80" zoomScaleNormal="100" zoomScaleSheetLayoutView="80" workbookViewId="0">
      <selection activeCell="G30" sqref="G30"/>
    </sheetView>
  </sheetViews>
  <sheetFormatPr defaultRowHeight="15" x14ac:dyDescent="0.25"/>
  <cols>
    <col min="1" max="1" width="24.85546875" customWidth="1"/>
    <col min="2" max="2" width="16.28515625" customWidth="1"/>
    <col min="3" max="3" width="8.28515625" customWidth="1"/>
    <col min="4" max="4" width="6.85546875" customWidth="1"/>
    <col min="5" max="5" width="6.28515625" customWidth="1"/>
    <col min="6" max="6" width="6.5703125" customWidth="1"/>
    <col min="7" max="7" width="19.140625" customWidth="1"/>
    <col min="8" max="8" width="9" customWidth="1"/>
    <col min="16" max="16" width="11.28515625" customWidth="1"/>
    <col min="17" max="17" width="13.140625" customWidth="1"/>
  </cols>
  <sheetData>
    <row r="1" spans="1:29" ht="15.75" x14ac:dyDescent="0.25">
      <c r="A1" s="158" t="s">
        <v>121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66"/>
      <c r="AB1" s="67"/>
      <c r="AC1" s="67"/>
    </row>
    <row r="2" spans="1:29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5"/>
      <c r="AC2" s="65"/>
    </row>
    <row r="3" spans="1:29" x14ac:dyDescent="0.25">
      <c r="A3" s="307" t="s">
        <v>122</v>
      </c>
      <c r="B3" s="307" t="s">
        <v>85</v>
      </c>
      <c r="C3" s="306" t="s">
        <v>86</v>
      </c>
      <c r="D3" s="306" t="s">
        <v>87</v>
      </c>
      <c r="E3" s="306" t="s">
        <v>88</v>
      </c>
      <c r="F3" s="306" t="s">
        <v>191</v>
      </c>
      <c r="G3" s="304" t="s">
        <v>89</v>
      </c>
      <c r="H3" s="304"/>
      <c r="I3" s="304"/>
      <c r="J3" s="305" t="s">
        <v>90</v>
      </c>
      <c r="K3" s="305"/>
      <c r="L3" s="305"/>
      <c r="M3" s="305" t="s">
        <v>91</v>
      </c>
      <c r="N3" s="305"/>
      <c r="O3" s="305"/>
      <c r="P3" s="305"/>
      <c r="Q3" s="305"/>
      <c r="R3" s="305"/>
      <c r="S3" s="304" t="s">
        <v>92</v>
      </c>
      <c r="T3" s="304"/>
      <c r="U3" s="304"/>
      <c r="V3" s="304" t="s">
        <v>93</v>
      </c>
      <c r="W3" s="304"/>
      <c r="X3" s="304"/>
      <c r="Y3" s="304" t="s">
        <v>94</v>
      </c>
      <c r="Z3" s="304" t="s">
        <v>95</v>
      </c>
      <c r="AA3" s="68"/>
      <c r="AB3" s="69"/>
      <c r="AC3" s="69"/>
    </row>
    <row r="4" spans="1:29" x14ac:dyDescent="0.25">
      <c r="A4" s="308"/>
      <c r="B4" s="307"/>
      <c r="C4" s="306"/>
      <c r="D4" s="306"/>
      <c r="E4" s="306"/>
      <c r="F4" s="306"/>
      <c r="G4" s="304"/>
      <c r="H4" s="304"/>
      <c r="I4" s="304"/>
      <c r="J4" s="305"/>
      <c r="K4" s="305"/>
      <c r="L4" s="305"/>
      <c r="M4" s="305" t="s">
        <v>96</v>
      </c>
      <c r="N4" s="305"/>
      <c r="O4" s="305"/>
      <c r="P4" s="305" t="s">
        <v>97</v>
      </c>
      <c r="Q4" s="305"/>
      <c r="R4" s="305"/>
      <c r="S4" s="304"/>
      <c r="T4" s="304"/>
      <c r="U4" s="304"/>
      <c r="V4" s="304"/>
      <c r="W4" s="304"/>
      <c r="X4" s="304"/>
      <c r="Y4" s="304"/>
      <c r="Z4" s="304"/>
      <c r="AA4" s="68"/>
      <c r="AB4" s="69"/>
      <c r="AC4" s="69"/>
    </row>
    <row r="5" spans="1:29" ht="72.75" customHeight="1" x14ac:dyDescent="0.25">
      <c r="A5" s="308"/>
      <c r="B5" s="307"/>
      <c r="C5" s="306"/>
      <c r="D5" s="306"/>
      <c r="E5" s="306"/>
      <c r="F5" s="306"/>
      <c r="G5" s="162">
        <v>2025</v>
      </c>
      <c r="H5" s="162">
        <v>2026</v>
      </c>
      <c r="I5" s="162">
        <v>2027</v>
      </c>
      <c r="J5" s="162">
        <v>2025</v>
      </c>
      <c r="K5" s="162">
        <v>2026</v>
      </c>
      <c r="L5" s="162">
        <v>2027</v>
      </c>
      <c r="M5" s="162">
        <v>2025</v>
      </c>
      <c r="N5" s="162">
        <v>2026</v>
      </c>
      <c r="O5" s="162">
        <v>2027</v>
      </c>
      <c r="P5" s="162">
        <v>2025</v>
      </c>
      <c r="Q5" s="162">
        <v>2026</v>
      </c>
      <c r="R5" s="162">
        <v>2027</v>
      </c>
      <c r="S5" s="162">
        <v>2025</v>
      </c>
      <c r="T5" s="162">
        <v>2026</v>
      </c>
      <c r="U5" s="162">
        <v>2027</v>
      </c>
      <c r="V5" s="162">
        <v>2025</v>
      </c>
      <c r="W5" s="162">
        <v>2026</v>
      </c>
      <c r="X5" s="162">
        <v>2027</v>
      </c>
      <c r="Y5" s="304"/>
      <c r="Z5" s="304"/>
      <c r="AA5" s="68"/>
      <c r="AB5" s="69"/>
      <c r="AC5" s="69"/>
    </row>
    <row r="6" spans="1:29" ht="27.75" customHeight="1" x14ac:dyDescent="0.25">
      <c r="A6" s="160"/>
      <c r="B6" s="160">
        <v>1</v>
      </c>
      <c r="C6" s="161">
        <v>2</v>
      </c>
      <c r="D6" s="160">
        <v>3</v>
      </c>
      <c r="E6" s="161">
        <v>4</v>
      </c>
      <c r="F6" s="160">
        <v>5</v>
      </c>
      <c r="G6" s="161" t="s">
        <v>98</v>
      </c>
      <c r="H6" s="161" t="s">
        <v>99</v>
      </c>
      <c r="I6" s="161" t="s">
        <v>100</v>
      </c>
      <c r="J6" s="161">
        <v>9</v>
      </c>
      <c r="K6" s="161">
        <v>10</v>
      </c>
      <c r="L6" s="161">
        <v>11</v>
      </c>
      <c r="M6" s="161">
        <v>12</v>
      </c>
      <c r="N6" s="161">
        <v>13</v>
      </c>
      <c r="O6" s="161">
        <v>14</v>
      </c>
      <c r="P6" s="161">
        <v>15</v>
      </c>
      <c r="Q6" s="161">
        <v>16</v>
      </c>
      <c r="R6" s="161">
        <v>17</v>
      </c>
      <c r="S6" s="161">
        <v>18</v>
      </c>
      <c r="T6" s="161">
        <v>19</v>
      </c>
      <c r="U6" s="161">
        <v>20</v>
      </c>
      <c r="V6" s="161">
        <v>21</v>
      </c>
      <c r="W6" s="161">
        <v>22</v>
      </c>
      <c r="X6" s="161">
        <v>23</v>
      </c>
      <c r="Y6" s="161">
        <v>24</v>
      </c>
      <c r="Z6" s="161">
        <v>25</v>
      </c>
      <c r="AA6" s="70"/>
      <c r="AB6" s="71"/>
      <c r="AC6" s="71"/>
    </row>
    <row r="7" spans="1:29" ht="54" customHeight="1" x14ac:dyDescent="0.25">
      <c r="A7" s="163" t="s">
        <v>101</v>
      </c>
      <c r="B7" s="164"/>
      <c r="C7" s="164"/>
      <c r="D7" s="164"/>
      <c r="E7" s="165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5"/>
      <c r="AA7" s="64"/>
      <c r="AB7" s="65"/>
      <c r="AC7" s="65"/>
    </row>
    <row r="8" spans="1:29" ht="29.25" customHeight="1" x14ac:dyDescent="0.25">
      <c r="A8" s="177" t="s">
        <v>180</v>
      </c>
      <c r="B8" s="167" t="s">
        <v>182</v>
      </c>
      <c r="C8" s="168" t="s">
        <v>178</v>
      </c>
      <c r="E8" s="168"/>
      <c r="F8" s="167">
        <v>200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64"/>
      <c r="AB8" s="65"/>
      <c r="AC8" s="65"/>
    </row>
    <row r="9" spans="1:29" ht="35.25" customHeight="1" x14ac:dyDescent="0.25">
      <c r="A9" s="178" t="s">
        <v>183</v>
      </c>
      <c r="B9" t="s">
        <v>184</v>
      </c>
      <c r="C9" s="168" t="s">
        <v>178</v>
      </c>
      <c r="E9" s="168"/>
      <c r="F9" s="167">
        <v>800</v>
      </c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64"/>
      <c r="AB9" s="65"/>
      <c r="AC9" s="65"/>
    </row>
    <row r="10" spans="1:29" ht="26.1" customHeight="1" x14ac:dyDescent="0.25">
      <c r="A10" s="166" t="s">
        <v>192</v>
      </c>
      <c r="B10" s="167"/>
      <c r="C10" s="168"/>
      <c r="D10" s="167"/>
      <c r="E10" s="168"/>
      <c r="F10" s="168"/>
      <c r="G10" s="168"/>
      <c r="H10" s="168"/>
      <c r="I10" s="168"/>
      <c r="J10" s="168">
        <v>1000</v>
      </c>
      <c r="K10" s="168">
        <v>1000</v>
      </c>
      <c r="L10" s="168">
        <v>1000</v>
      </c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64"/>
      <c r="AB10" s="65"/>
      <c r="AC10" s="65"/>
    </row>
    <row r="11" spans="1:29" x14ac:dyDescent="0.25">
      <c r="A11" s="163" t="s">
        <v>105</v>
      </c>
      <c r="B11" s="169"/>
      <c r="C11" s="169"/>
      <c r="D11" s="169"/>
      <c r="E11" s="170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70"/>
      <c r="AA11" s="64"/>
      <c r="AB11" s="65"/>
      <c r="AC11" s="65"/>
    </row>
    <row r="12" spans="1:29" x14ac:dyDescent="0.25">
      <c r="A12" s="171" t="s">
        <v>102</v>
      </c>
      <c r="B12" s="172"/>
      <c r="C12" s="168"/>
      <c r="D12" s="167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64"/>
      <c r="AB12" s="65"/>
      <c r="AC12" s="65"/>
    </row>
    <row r="13" spans="1:29" x14ac:dyDescent="0.25">
      <c r="A13" s="166" t="s">
        <v>103</v>
      </c>
      <c r="B13" s="167"/>
      <c r="C13" s="168"/>
      <c r="D13" s="167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64"/>
      <c r="AB13" s="65"/>
      <c r="AC13" s="65"/>
    </row>
    <row r="14" spans="1:29" x14ac:dyDescent="0.25">
      <c r="A14" s="166" t="s">
        <v>104</v>
      </c>
      <c r="B14" s="167"/>
      <c r="C14" s="168"/>
      <c r="D14" s="167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64"/>
      <c r="AB14" s="65"/>
      <c r="AC14" s="65"/>
    </row>
    <row r="15" spans="1:29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5"/>
      <c r="AC15" s="65"/>
    </row>
    <row r="16" spans="1:29" ht="15.75" hidden="1" thickBot="1" x14ac:dyDescent="0.3">
      <c r="A16" s="173" t="s">
        <v>66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5"/>
      <c r="AC16" s="65"/>
    </row>
    <row r="17" spans="1:29" hidden="1" x14ac:dyDescent="0.25">
      <c r="A17" s="174" t="s">
        <v>106</v>
      </c>
      <c r="B17" s="175"/>
      <c r="C17" s="175"/>
      <c r="D17" s="175"/>
      <c r="E17" s="175"/>
      <c r="F17" s="175"/>
      <c r="G17" s="175"/>
      <c r="H17" s="175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5"/>
      <c r="AC17" s="65"/>
    </row>
    <row r="18" spans="1:29" ht="33.75" hidden="1" customHeight="1" x14ac:dyDescent="0.25">
      <c r="A18" s="175" t="s">
        <v>107</v>
      </c>
      <c r="B18" s="175"/>
      <c r="C18" s="175"/>
      <c r="D18" s="175"/>
      <c r="E18" s="175"/>
      <c r="F18" s="175"/>
      <c r="G18" s="175"/>
      <c r="H18" s="175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5"/>
      <c r="AC18" s="65"/>
    </row>
    <row r="19" spans="1:29" ht="31.5" hidden="1" customHeight="1" x14ac:dyDescent="0.25">
      <c r="A19" s="175" t="s">
        <v>108</v>
      </c>
      <c r="B19" s="175"/>
      <c r="C19" s="175"/>
      <c r="D19" s="175"/>
      <c r="E19" s="175"/>
      <c r="F19" s="175"/>
      <c r="G19" s="175"/>
      <c r="H19" s="175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5"/>
      <c r="AC19" s="65"/>
    </row>
    <row r="20" spans="1:29" ht="26.25" hidden="1" customHeight="1" x14ac:dyDescent="0.25">
      <c r="A20" s="300" t="s">
        <v>109</v>
      </c>
      <c r="B20" s="300"/>
      <c r="C20" s="300"/>
      <c r="D20" s="300"/>
      <c r="E20" s="300"/>
      <c r="F20" s="300"/>
      <c r="G20" s="300"/>
      <c r="H20" s="300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5"/>
      <c r="AC20" s="65"/>
    </row>
    <row r="21" spans="1:29" hidden="1" x14ac:dyDescent="0.25">
      <c r="A21" s="300" t="s">
        <v>110</v>
      </c>
      <c r="B21" s="300"/>
      <c r="C21" s="300"/>
      <c r="D21" s="300"/>
      <c r="E21" s="300"/>
      <c r="F21" s="300"/>
      <c r="G21" s="175"/>
      <c r="H21" s="175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5"/>
      <c r="AB21" s="65"/>
      <c r="AC21" s="65"/>
    </row>
    <row r="22" spans="1:29" hidden="1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65"/>
      <c r="AB22" s="65"/>
      <c r="AC22" s="65"/>
    </row>
    <row r="23" spans="1:29" ht="31.5" customHeight="1" thickBot="1" x14ac:dyDescent="0.4">
      <c r="A23" s="76"/>
      <c r="B23" s="76"/>
      <c r="C23" s="76"/>
      <c r="D23" s="76"/>
      <c r="E23" s="76"/>
      <c r="F23" s="76"/>
      <c r="G23" s="76"/>
      <c r="H23" s="76"/>
      <c r="I23" s="91"/>
      <c r="J23" s="91"/>
      <c r="K23" s="91"/>
      <c r="L23" s="91"/>
      <c r="M23" s="91"/>
      <c r="N23" s="91"/>
      <c r="O23" s="91"/>
      <c r="P23" s="91"/>
      <c r="AA23" s="65"/>
      <c r="AB23" s="65"/>
      <c r="AC23" s="65"/>
    </row>
    <row r="24" spans="1:29" ht="54.75" customHeight="1" x14ac:dyDescent="0.3">
      <c r="A24" s="301" t="s">
        <v>135</v>
      </c>
      <c r="B24" s="147" t="s">
        <v>62</v>
      </c>
      <c r="C24" s="297"/>
      <c r="D24" s="298"/>
      <c r="E24" s="299"/>
      <c r="H24" s="341" t="s">
        <v>65</v>
      </c>
      <c r="I24" s="342"/>
      <c r="J24" s="297" t="s">
        <v>62</v>
      </c>
      <c r="K24" s="299"/>
      <c r="L24" s="181"/>
      <c r="M24" s="180"/>
      <c r="N24" s="148"/>
      <c r="O24" s="148"/>
      <c r="P24" s="301" t="s">
        <v>134</v>
      </c>
      <c r="Q24" s="147" t="s">
        <v>62</v>
      </c>
      <c r="R24" s="297"/>
      <c r="S24" s="298"/>
      <c r="T24" s="299"/>
      <c r="AA24" s="65"/>
      <c r="AB24" s="65"/>
      <c r="AC24" s="65"/>
    </row>
    <row r="25" spans="1:29" ht="15" customHeight="1" x14ac:dyDescent="0.3">
      <c r="A25" s="302"/>
      <c r="B25" s="149" t="s">
        <v>63</v>
      </c>
      <c r="C25" s="297"/>
      <c r="D25" s="298"/>
      <c r="E25" s="299"/>
      <c r="H25" s="343"/>
      <c r="I25" s="340"/>
      <c r="J25" s="149" t="s">
        <v>63</v>
      </c>
      <c r="K25" s="179"/>
      <c r="L25" s="181"/>
      <c r="M25" s="180"/>
      <c r="N25" s="148"/>
      <c r="O25" s="148"/>
      <c r="P25" s="302"/>
      <c r="Q25" s="149" t="s">
        <v>63</v>
      </c>
      <c r="R25" s="297"/>
      <c r="S25" s="298"/>
      <c r="T25" s="299"/>
      <c r="Y25" s="64"/>
      <c r="Z25" s="64"/>
    </row>
    <row r="26" spans="1:29" ht="53.25" customHeight="1" thickBot="1" x14ac:dyDescent="0.35">
      <c r="A26" s="303"/>
      <c r="B26" s="150" t="s">
        <v>64</v>
      </c>
      <c r="C26" s="297"/>
      <c r="D26" s="298"/>
      <c r="E26" s="299"/>
      <c r="H26" s="344"/>
      <c r="I26" s="345"/>
      <c r="J26" s="297" t="s">
        <v>64</v>
      </c>
      <c r="K26" s="299"/>
      <c r="L26" s="181"/>
      <c r="M26" s="180"/>
      <c r="N26" s="148"/>
      <c r="O26" s="148"/>
      <c r="P26" s="303"/>
      <c r="Q26" s="150" t="s">
        <v>64</v>
      </c>
      <c r="R26" s="297"/>
      <c r="S26" s="298"/>
      <c r="T26" s="299"/>
      <c r="Y26" s="64"/>
      <c r="Z26" s="64"/>
    </row>
    <row r="27" spans="1:29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9" ht="24.75" customHeight="1" x14ac:dyDescent="0.25"/>
    <row r="29" spans="1:29" ht="26.25" customHeight="1" x14ac:dyDescent="0.25"/>
    <row r="30" spans="1:29" ht="59.25" customHeight="1" x14ac:dyDescent="0.25"/>
  </sheetData>
  <mergeCells count="28">
    <mergeCell ref="A3:A5"/>
    <mergeCell ref="B3:B5"/>
    <mergeCell ref="C3:C5"/>
    <mergeCell ref="D3:D5"/>
    <mergeCell ref="E3:E5"/>
    <mergeCell ref="F3:F5"/>
    <mergeCell ref="G3:I4"/>
    <mergeCell ref="J3:L4"/>
    <mergeCell ref="M3:R3"/>
    <mergeCell ref="S3:U4"/>
    <mergeCell ref="V3:X4"/>
    <mergeCell ref="Y3:Y5"/>
    <mergeCell ref="Z3:Z5"/>
    <mergeCell ref="M4:O4"/>
    <mergeCell ref="P4:R4"/>
    <mergeCell ref="R26:T26"/>
    <mergeCell ref="C24:E24"/>
    <mergeCell ref="C25:E25"/>
    <mergeCell ref="C26:E26"/>
    <mergeCell ref="A20:H20"/>
    <mergeCell ref="A21:F21"/>
    <mergeCell ref="A24:A26"/>
    <mergeCell ref="P24:P26"/>
    <mergeCell ref="R24:T24"/>
    <mergeCell ref="R25:T25"/>
    <mergeCell ref="H24:I26"/>
    <mergeCell ref="J24:K24"/>
    <mergeCell ref="J26:K26"/>
  </mergeCells>
  <phoneticPr fontId="74" type="noConversion"/>
  <pageMargins left="0.15748031496062992" right="0.15748031496062992" top="0.98425196850393704" bottom="0.98425196850393704" header="0.51181102362204722" footer="0.51181102362204722"/>
  <pageSetup paperSize="9" scale="52" orientation="landscape" r:id="rId1"/>
  <colBreaks count="1" manualBreakCount="1"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7"/>
  <sheetViews>
    <sheetView zoomScale="70" zoomScaleNormal="70" workbookViewId="0">
      <selection activeCell="A3" sqref="A3:X21"/>
    </sheetView>
  </sheetViews>
  <sheetFormatPr defaultColWidth="12.42578125" defaultRowHeight="12.75" x14ac:dyDescent="0.2"/>
  <cols>
    <col min="1" max="1" width="12.5703125" style="65" customWidth="1"/>
    <col min="2" max="2" width="15.28515625" style="65" customWidth="1"/>
    <col min="3" max="3" width="10.28515625" style="65" customWidth="1"/>
    <col min="4" max="4" width="14.5703125" style="65" customWidth="1"/>
    <col min="5" max="5" width="15.85546875" style="65" customWidth="1"/>
    <col min="6" max="6" width="14.7109375" style="65" customWidth="1"/>
    <col min="7" max="7" width="16.140625" style="65" customWidth="1"/>
    <col min="8" max="8" width="15.42578125" style="65" customWidth="1"/>
    <col min="9" max="9" width="13.85546875" style="65" customWidth="1"/>
    <col min="10" max="10" width="7.42578125" style="65" customWidth="1"/>
    <col min="11" max="11" width="7" style="65" customWidth="1"/>
    <col min="12" max="12" width="12" style="65" customWidth="1"/>
    <col min="13" max="13" width="7.85546875" style="65" customWidth="1"/>
    <col min="14" max="14" width="8" style="65" customWidth="1"/>
    <col min="15" max="15" width="6.7109375" style="65" customWidth="1"/>
    <col min="16" max="16" width="14.140625" style="65" customWidth="1"/>
    <col min="17" max="17" width="13" style="65" customWidth="1"/>
    <col min="18" max="18" width="7.42578125" style="65" customWidth="1"/>
    <col min="19" max="19" width="7.5703125" style="65" customWidth="1"/>
    <col min="20" max="20" width="7" style="65" customWidth="1"/>
    <col min="21" max="21" width="8.140625" style="65" customWidth="1"/>
    <col min="22" max="22" width="8" style="65" customWidth="1"/>
    <col min="23" max="23" width="7" style="65" customWidth="1"/>
    <col min="24" max="16384" width="12.42578125" style="65"/>
  </cols>
  <sheetData>
    <row r="1" spans="1:27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7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7" s="72" customFormat="1" ht="21" x14ac:dyDescent="0.35">
      <c r="A3" s="89" t="s">
        <v>120</v>
      </c>
      <c r="B3" s="74"/>
      <c r="C3" s="73"/>
      <c r="D3" s="75"/>
      <c r="E3" s="73"/>
      <c r="F3" s="73"/>
      <c r="G3" s="73"/>
      <c r="H3" s="73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4"/>
    </row>
    <row r="4" spans="1:27" ht="21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64"/>
      <c r="AA4" s="64"/>
    </row>
    <row r="5" spans="1:27" s="69" customFormat="1" ht="42.75" customHeight="1" x14ac:dyDescent="0.25">
      <c r="A5" s="321" t="s">
        <v>111</v>
      </c>
      <c r="B5" s="324" t="s">
        <v>112</v>
      </c>
      <c r="C5" s="324" t="s">
        <v>113</v>
      </c>
      <c r="D5" s="321" t="s">
        <v>86</v>
      </c>
      <c r="E5" s="321" t="s">
        <v>114</v>
      </c>
      <c r="F5" s="312" t="s">
        <v>115</v>
      </c>
      <c r="G5" s="313"/>
      <c r="H5" s="314"/>
      <c r="I5" s="327" t="s">
        <v>116</v>
      </c>
      <c r="J5" s="328"/>
      <c r="K5" s="329"/>
      <c r="L5" s="309" t="s">
        <v>91</v>
      </c>
      <c r="M5" s="310"/>
      <c r="N5" s="310"/>
      <c r="O5" s="310"/>
      <c r="P5" s="310"/>
      <c r="Q5" s="311"/>
      <c r="R5" s="312" t="s">
        <v>117</v>
      </c>
      <c r="S5" s="313"/>
      <c r="T5" s="314"/>
      <c r="U5" s="312" t="s">
        <v>93</v>
      </c>
      <c r="V5" s="313"/>
      <c r="W5" s="314"/>
      <c r="X5" s="318" t="s">
        <v>94</v>
      </c>
      <c r="Y5" s="77"/>
      <c r="Z5" s="68"/>
      <c r="AA5" s="68"/>
    </row>
    <row r="6" spans="1:27" s="69" customFormat="1" ht="30.75" customHeight="1" x14ac:dyDescent="0.25">
      <c r="A6" s="322"/>
      <c r="B6" s="325"/>
      <c r="C6" s="325"/>
      <c r="D6" s="322"/>
      <c r="E6" s="322"/>
      <c r="F6" s="315"/>
      <c r="G6" s="316"/>
      <c r="H6" s="317"/>
      <c r="I6" s="330"/>
      <c r="J6" s="331"/>
      <c r="K6" s="332"/>
      <c r="L6" s="309" t="s">
        <v>96</v>
      </c>
      <c r="M6" s="310"/>
      <c r="N6" s="311"/>
      <c r="O6" s="309" t="s">
        <v>97</v>
      </c>
      <c r="P6" s="310"/>
      <c r="Q6" s="311"/>
      <c r="R6" s="315"/>
      <c r="S6" s="316"/>
      <c r="T6" s="317"/>
      <c r="U6" s="315"/>
      <c r="V6" s="316"/>
      <c r="W6" s="317"/>
      <c r="X6" s="319"/>
      <c r="Y6" s="77"/>
      <c r="Z6" s="68"/>
      <c r="AA6" s="68"/>
    </row>
    <row r="7" spans="1:27" s="69" customFormat="1" ht="87" customHeight="1" x14ac:dyDescent="0.25">
      <c r="A7" s="323"/>
      <c r="B7" s="326"/>
      <c r="C7" s="326"/>
      <c r="D7" s="323"/>
      <c r="E7" s="323"/>
      <c r="F7" s="90">
        <v>2024</v>
      </c>
      <c r="G7" s="90">
        <v>2025</v>
      </c>
      <c r="H7" s="90">
        <v>2026</v>
      </c>
      <c r="I7" s="90">
        <v>2024</v>
      </c>
      <c r="J7" s="90">
        <v>2025</v>
      </c>
      <c r="K7" s="90">
        <v>2026</v>
      </c>
      <c r="L7" s="90">
        <v>2024</v>
      </c>
      <c r="M7" s="90">
        <v>2025</v>
      </c>
      <c r="N7" s="90">
        <v>2026</v>
      </c>
      <c r="O7" s="90">
        <v>2024</v>
      </c>
      <c r="P7" s="90">
        <v>2025</v>
      </c>
      <c r="Q7" s="90">
        <v>2026</v>
      </c>
      <c r="R7" s="90">
        <v>2024</v>
      </c>
      <c r="S7" s="90">
        <v>2025</v>
      </c>
      <c r="T7" s="90">
        <v>2026</v>
      </c>
      <c r="U7" s="90">
        <v>2024</v>
      </c>
      <c r="V7" s="90">
        <v>2025</v>
      </c>
      <c r="W7" s="90">
        <v>2026</v>
      </c>
      <c r="X7" s="320"/>
      <c r="Y7" s="77"/>
      <c r="Z7" s="68"/>
      <c r="AA7" s="68"/>
    </row>
    <row r="8" spans="1:27" s="71" customFormat="1" ht="21" customHeight="1" x14ac:dyDescent="0.25">
      <c r="A8" s="84">
        <v>1</v>
      </c>
      <c r="B8" s="84">
        <v>2</v>
      </c>
      <c r="C8" s="84">
        <v>3</v>
      </c>
      <c r="D8" s="85">
        <v>4</v>
      </c>
      <c r="E8" s="84">
        <v>5</v>
      </c>
      <c r="F8" s="85" t="s">
        <v>98</v>
      </c>
      <c r="G8" s="85" t="s">
        <v>99</v>
      </c>
      <c r="H8" s="85" t="s">
        <v>100</v>
      </c>
      <c r="I8" s="85">
        <v>9</v>
      </c>
      <c r="J8" s="85">
        <v>10</v>
      </c>
      <c r="K8" s="85">
        <v>11</v>
      </c>
      <c r="L8" s="85">
        <v>12</v>
      </c>
      <c r="M8" s="85">
        <v>13</v>
      </c>
      <c r="N8" s="85">
        <v>14</v>
      </c>
      <c r="O8" s="85">
        <v>15</v>
      </c>
      <c r="P8" s="85">
        <v>16</v>
      </c>
      <c r="Q8" s="85">
        <v>17</v>
      </c>
      <c r="R8" s="85">
        <v>18</v>
      </c>
      <c r="S8" s="85">
        <v>19</v>
      </c>
      <c r="T8" s="85">
        <v>20</v>
      </c>
      <c r="U8" s="85">
        <v>22</v>
      </c>
      <c r="V8" s="85">
        <v>23</v>
      </c>
      <c r="W8" s="85">
        <v>24</v>
      </c>
      <c r="X8" s="85">
        <v>25</v>
      </c>
      <c r="Y8" s="78"/>
      <c r="Z8" s="70"/>
      <c r="AA8" s="70"/>
    </row>
    <row r="9" spans="1:27" ht="18.95" customHeight="1" x14ac:dyDescent="0.35">
      <c r="A9" s="333">
        <v>8480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5"/>
      <c r="Y9" s="76"/>
      <c r="Z9" s="64"/>
      <c r="AA9" s="64"/>
    </row>
    <row r="10" spans="1:27" ht="47.25" customHeight="1" x14ac:dyDescent="0.35">
      <c r="A10" s="79"/>
      <c r="B10" s="86"/>
      <c r="C10" s="80"/>
      <c r="D10" s="138"/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76"/>
      <c r="Z10" s="64"/>
      <c r="AA10" s="64"/>
    </row>
    <row r="11" spans="1:27" ht="21.75" customHeight="1" x14ac:dyDescent="0.35">
      <c r="A11" s="336" t="s">
        <v>105</v>
      </c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8"/>
      <c r="Y11" s="76"/>
      <c r="Z11" s="64"/>
      <c r="AA11" s="64"/>
    </row>
    <row r="12" spans="1:27" ht="21" x14ac:dyDescent="0.35">
      <c r="A12" s="86"/>
      <c r="B12" s="86" t="s">
        <v>103</v>
      </c>
      <c r="C12" s="87"/>
      <c r="D12" s="88"/>
      <c r="E12" s="87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76"/>
      <c r="Z12" s="64"/>
      <c r="AA12" s="64"/>
    </row>
    <row r="13" spans="1:27" s="64" customFormat="1" ht="24.75" customHeight="1" x14ac:dyDescent="0.3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</row>
    <row r="14" spans="1:27" s="64" customFormat="1" ht="24.75" hidden="1" customHeight="1" thickBot="1" x14ac:dyDescent="0.4">
      <c r="A14" s="110" t="s">
        <v>66</v>
      </c>
      <c r="B14" s="111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91"/>
    </row>
    <row r="15" spans="1:27" ht="21" hidden="1" customHeight="1" x14ac:dyDescent="0.35">
      <c r="A15" s="83" t="s">
        <v>118</v>
      </c>
      <c r="B15" s="83"/>
      <c r="C15" s="83"/>
      <c r="D15" s="83"/>
      <c r="E15" s="83"/>
      <c r="F15" s="83"/>
      <c r="G15" s="83"/>
      <c r="H15" s="76"/>
      <c r="I15" s="76"/>
      <c r="J15" s="76"/>
      <c r="K15" s="76"/>
      <c r="L15" s="76"/>
      <c r="M15" s="82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64"/>
      <c r="AA15" s="64"/>
    </row>
    <row r="16" spans="1:27" ht="21" hidden="1" customHeight="1" x14ac:dyDescent="0.35">
      <c r="A16" s="83" t="s">
        <v>119</v>
      </c>
      <c r="B16" s="83"/>
      <c r="C16" s="83"/>
      <c r="D16" s="83"/>
      <c r="E16" s="83"/>
      <c r="F16" s="83"/>
      <c r="G16" s="83"/>
      <c r="H16" s="76"/>
      <c r="I16" s="76"/>
      <c r="J16" s="76"/>
      <c r="K16" s="76"/>
      <c r="L16" s="76"/>
      <c r="M16" s="76"/>
      <c r="N16" s="76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</row>
    <row r="17" spans="1:27" ht="106.5" hidden="1" customHeight="1" x14ac:dyDescent="0.35">
      <c r="A17" s="339" t="s">
        <v>109</v>
      </c>
      <c r="B17" s="339"/>
      <c r="C17" s="339"/>
      <c r="D17" s="339"/>
      <c r="E17" s="339"/>
      <c r="F17" s="339"/>
      <c r="G17" s="339"/>
      <c r="H17" s="76"/>
      <c r="I17" s="76"/>
      <c r="J17" s="76"/>
      <c r="K17" s="76"/>
      <c r="L17" s="76"/>
      <c r="M17" s="82"/>
      <c r="N17" s="76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27" ht="21.75" thickBot="1" x14ac:dyDescent="0.4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</row>
    <row r="19" spans="1:27" customFormat="1" ht="32.25" customHeight="1" x14ac:dyDescent="0.3">
      <c r="A19" s="301" t="s">
        <v>135</v>
      </c>
      <c r="B19" s="147" t="s">
        <v>62</v>
      </c>
      <c r="C19" s="297"/>
      <c r="D19" s="299"/>
      <c r="E19" s="148"/>
      <c r="F19" s="301" t="s">
        <v>65</v>
      </c>
      <c r="G19" s="147" t="s">
        <v>62</v>
      </c>
      <c r="H19" s="297"/>
      <c r="I19" s="299"/>
      <c r="J19" s="148"/>
      <c r="K19" s="148"/>
      <c r="L19" s="148"/>
      <c r="M19" s="148"/>
      <c r="N19" s="148"/>
      <c r="O19" s="148"/>
      <c r="P19" s="301" t="s">
        <v>134</v>
      </c>
      <c r="Q19" s="147" t="s">
        <v>62</v>
      </c>
      <c r="R19" s="297"/>
      <c r="S19" s="298"/>
      <c r="T19" s="299"/>
    </row>
    <row r="20" spans="1:27" customFormat="1" ht="36.75" customHeight="1" x14ac:dyDescent="0.3">
      <c r="A20" s="302"/>
      <c r="B20" s="149" t="s">
        <v>63</v>
      </c>
      <c r="C20" s="297"/>
      <c r="D20" s="299"/>
      <c r="E20" s="148"/>
      <c r="F20" s="302"/>
      <c r="G20" s="149" t="s">
        <v>63</v>
      </c>
      <c r="H20" s="297"/>
      <c r="I20" s="299"/>
      <c r="J20" s="148"/>
      <c r="K20" s="148"/>
      <c r="L20" s="148"/>
      <c r="M20" s="148"/>
      <c r="N20" s="148"/>
      <c r="O20" s="148"/>
      <c r="P20" s="302"/>
      <c r="Q20" s="149" t="s">
        <v>63</v>
      </c>
      <c r="R20" s="297"/>
      <c r="S20" s="298"/>
      <c r="T20" s="299"/>
    </row>
    <row r="21" spans="1:27" customFormat="1" ht="34.5" customHeight="1" thickBot="1" x14ac:dyDescent="0.35">
      <c r="A21" s="303"/>
      <c r="B21" s="150" t="s">
        <v>64</v>
      </c>
      <c r="C21" s="297"/>
      <c r="D21" s="299"/>
      <c r="E21" s="148"/>
      <c r="F21" s="303"/>
      <c r="G21" s="150" t="s">
        <v>64</v>
      </c>
      <c r="H21" s="297"/>
      <c r="I21" s="299"/>
      <c r="J21" s="148"/>
      <c r="K21" s="148"/>
      <c r="L21" s="148"/>
      <c r="M21" s="148"/>
      <c r="N21" s="148"/>
      <c r="O21" s="148"/>
      <c r="P21" s="303"/>
      <c r="Q21" s="150" t="s">
        <v>64</v>
      </c>
      <c r="R21" s="297"/>
      <c r="S21" s="298"/>
      <c r="T21" s="299"/>
    </row>
    <row r="22" spans="1:27" x14ac:dyDescent="0.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</row>
    <row r="23" spans="1:27" x14ac:dyDescent="0.2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7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7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7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7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</sheetData>
  <mergeCells count="28">
    <mergeCell ref="X5:X7"/>
    <mergeCell ref="L6:N6"/>
    <mergeCell ref="O6:Q6"/>
    <mergeCell ref="A19:A21"/>
    <mergeCell ref="F19:F21"/>
    <mergeCell ref="P19:P21"/>
    <mergeCell ref="F5:H6"/>
    <mergeCell ref="A5:A7"/>
    <mergeCell ref="B5:B7"/>
    <mergeCell ref="C5:C7"/>
    <mergeCell ref="D5:D7"/>
    <mergeCell ref="E5:E7"/>
    <mergeCell ref="I5:K6"/>
    <mergeCell ref="A9:X9"/>
    <mergeCell ref="A11:X11"/>
    <mergeCell ref="A17:G17"/>
    <mergeCell ref="L5:Q5"/>
    <mergeCell ref="R5:T6"/>
    <mergeCell ref="U5:W6"/>
    <mergeCell ref="C19:D19"/>
    <mergeCell ref="C20:D20"/>
    <mergeCell ref="C21:D21"/>
    <mergeCell ref="H19:I19"/>
    <mergeCell ref="H20:I20"/>
    <mergeCell ref="H21:I21"/>
    <mergeCell ref="R19:T19"/>
    <mergeCell ref="R20:T20"/>
    <mergeCell ref="R21:T21"/>
  </mergeCells>
  <printOptions horizontalCentered="1"/>
  <pageMargins left="0.24803149599999999" right="0.25" top="0.98425196850393704" bottom="0.98425196850393704" header="0.511811023622047" footer="0.511811023622047"/>
  <pageSetup paperSize="9" scale="50" orientation="landscape" r:id="rId1"/>
  <colBreaks count="1" manualBreakCount="1">
    <brk id="24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Formati 1 Misioni</vt:lpstr>
      <vt:lpstr>Formati 2 Politikat Ekzistuese</vt:lpstr>
      <vt:lpstr>Formati 3 Politika te reja</vt:lpstr>
      <vt:lpstr>F.4. Alokimi i tavaneve per PE</vt:lpstr>
      <vt:lpstr>F.5. Investimet ne vazhdim</vt:lpstr>
      <vt:lpstr>F.6.Investime te reja</vt:lpstr>
      <vt:lpstr>'F.6.Investime te reja'!Print_Area</vt:lpstr>
      <vt:lpstr>'Formati 2 Politikat Ekzistuese'!Print_Area</vt:lpstr>
      <vt:lpstr>'Formati 3 Politika te reja'!Print_Area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Gentian Opre</dc:creator>
  <cp:lastModifiedBy>Lenovo</cp:lastModifiedBy>
  <cp:lastPrinted>2024-04-25T08:06:09Z</cp:lastPrinted>
  <dcterms:created xsi:type="dcterms:W3CDTF">2018-03-05T12:29:59Z</dcterms:created>
  <dcterms:modified xsi:type="dcterms:W3CDTF">2024-04-25T08:06:18Z</dcterms:modified>
</cp:coreProperties>
</file>